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2" activeTab="6"/>
  </bookViews>
  <sheets>
    <sheet name="2018-2019对比表 " sheetId="3" state="hidden" r:id="rId1"/>
    <sheet name="1 财政拨款收支总表" sheetId="4" r:id="rId2"/>
    <sheet name="2 一般公共预算支出-上年数" sheetId="5" r:id="rId3"/>
    <sheet name="3 一般公共预算财政基本支出" sheetId="6" r:id="rId4"/>
    <sheet name="4 一般公用预算“三公”经费支出表-上年数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</sheets>
  <definedNames>
    <definedName name="_xlnm._FilterDatabase" localSheetId="0" hidden="1">'2018-2019对比表 '!$A$4:$I$258</definedName>
    <definedName name="_xlnm.Print_Area" localSheetId="1">'1 财政拨款收支总表'!$A$1:$G$19</definedName>
    <definedName name="_xlnm.Print_Area" localSheetId="2">'2 一般公共预算支出-上年数'!$A$1:$F$28</definedName>
    <definedName name="_xlnm.Print_Area" localSheetId="3">'3 一般公共预算财政基本支出'!$A$1:$E$14</definedName>
    <definedName name="_xlnm.Print_Area" localSheetId="4">'4 一般公用预算“三公”经费支出表-上年数'!$A$1:$L$8</definedName>
    <definedName name="_xlnm.Print_Area" localSheetId="5">'5 政府性基金预算支出表'!$A$1:$E$18</definedName>
    <definedName name="_xlnm.Print_Area" localSheetId="6">'6 部门收支总表'!$A$1:$D$23</definedName>
    <definedName name="_xlnm.Print_Area" localSheetId="7">'7 部门收入总表'!$A$1:$L$14</definedName>
    <definedName name="_xlnm.Print_Area" localSheetId="8">'8 部门支出总表'!$A$1:$H$12</definedName>
    <definedName name="_xlnm.Print_Titles" localSheetId="2">'2 一般公共预算支出-上年数'!$1:$6</definedName>
    <definedName name="_xlnm.Print_Titles" localSheetId="3">'3 一般公共预算财政基本支出'!$1:$6</definedName>
    <definedName name="_xlnm.Print_Titles" localSheetId="4">'4 一般公用预算“三公”经费支出表-上年数'!$1:$7</definedName>
    <definedName name="_xlnm.Print_Titles" localSheetId="5">'5 政府性基金预算支出表'!$1:$6</definedName>
    <definedName name="_xlnm.Print_Titles" localSheetId="7">'7 部门收入总表'!$1:$6</definedName>
    <definedName name="_xlnm.Print_Titles" localSheetId="8">'8 部门支出总表'!$1:$5</definedName>
  </definedNames>
  <calcPr calcId="144525"/>
</workbook>
</file>

<file path=xl/sharedStrings.xml><?xml version="1.0" encoding="utf-8"?>
<sst xmlns="http://schemas.openxmlformats.org/spreadsheetml/2006/main" count="1360" uniqueCount="515">
  <si>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</si>
  <si>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</si>
  <si>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</si>
  <si>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</si>
  <si>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</si>
  <si>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</si>
  <si>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</si>
  <si>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</si>
  <si>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</si>
  <si>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</si>
  <si>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</si>
  <si>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</si>
  <si>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</si>
  <si>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</si>
  <si>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</si>
  <si>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</si>
  <si>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</si>
  <si>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</si>
  <si>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</si>
  <si>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</si>
  <si>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</si>
  <si>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</si>
  <si>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</si>
  <si>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</si>
  <si>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</si>
  <si>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</si>
  <si>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</si>
  <si>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</si>
  <si>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</si>
  <si>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</si>
  <si>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</si>
  <si>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</si>
  <si>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</si>
  <si>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</si>
  <si>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</si>
  <si>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</si>
  <si>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</si>
  <si>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</si>
  <si>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</si>
  <si>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</si>
  <si>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</si>
  <si>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</si>
  <si>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</si>
  <si>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</si>
  <si>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</si>
  <si>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</si>
  <si>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</si>
  <si>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</si>
  <si>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</si>
  <si>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</si>
  <si>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</si>
  <si>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</si>
  <si>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</si>
  <si>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</si>
  <si>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</si>
  <si>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</si>
  <si>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</si>
  <si>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</si>
  <si>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</si>
  <si>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</si>
  <si>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</si>
  <si>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</si>
  <si>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</si>
  <si>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</si>
  <si>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</si>
  <si>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</si>
  <si>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</si>
  <si>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</si>
  <si>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</si>
  <si>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</si>
  <si>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</si>
  <si>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</si>
  <si>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</si>
  <si>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</si>
  <si>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</si>
  <si>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</si>
  <si>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</si>
  <si>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</si>
  <si>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</si>
  <si>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</si>
  <si>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</si>
  <si>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</si>
  <si>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</si>
  <si>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</si>
  <si>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</si>
  <si>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</si>
  <si>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</si>
  <si>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</si>
  <si>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</si>
  <si>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</si>
  <si>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</si>
  <si>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</si>
  <si>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</si>
  <si>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</si>
  <si>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</si>
  <si>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</si>
  <si>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</si>
  <si>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</si>
  <si>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</si>
  <si>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</si>
  <si>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</si>
  <si>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</si>
  <si>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</si>
  <si>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</si>
  <si>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</si>
  <si>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</si>
  <si>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</si>
  <si>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</si>
  <si>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</si>
  <si>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</si>
  <si>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</si>
  <si>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</si>
  <si>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</si>
  <si>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</si>
  <si>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</si>
  <si>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</si>
  <si>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</si>
  <si>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</si>
  <si>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</si>
  <si>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</si>
  <si>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</si>
  <si>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</si>
  <si>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</si>
  <si>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</si>
  <si>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</si>
  <si>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</si>
  <si>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</si>
  <si>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</si>
  <si>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</si>
  <si>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</si>
  <si>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</si>
  <si>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</si>
  <si>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</si>
  <si>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</si>
  <si>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</si>
  <si>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</si>
  <si>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</si>
  <si>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</si>
  <si>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</si>
  <si>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</si>
  <si>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</si>
  <si>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</si>
  <si>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</si>
  <si>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</si>
  <si>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</si>
  <si>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</si>
  <si>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</si>
  <si>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</si>
  <si>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</si>
  <si>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</si>
  <si>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</si>
  <si>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</si>
  <si>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</si>
  <si>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</si>
  <si>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</si>
  <si>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</si>
  <si>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</si>
  <si>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</si>
  <si>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</si>
  <si>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</si>
  <si>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</si>
  <si>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</si>
  <si>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</si>
  <si>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</si>
  <si>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</si>
  <si>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</si>
  <si>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</si>
  <si>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</si>
  <si>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</si>
  <si>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</si>
  <si>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</si>
  <si>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</si>
  <si>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</si>
  <si>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</si>
  <si>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</si>
  <si>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</si>
  <si>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</si>
  <si>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</si>
  <si>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</si>
  <si>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</si>
  <si>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</si>
  <si>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</si>
  <si>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</si>
  <si>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</si>
  <si>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</si>
  <si>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</si>
  <si>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</si>
  <si>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</si>
  <si>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</si>
  <si>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</si>
  <si>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</si>
  <si>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</si>
  <si>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</si>
  <si>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</si>
  <si>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</si>
  <si>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</si>
  <si>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</si>
  <si>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</si>
  <si>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</si>
  <si>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</si>
  <si>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</si>
  <si>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</si>
  <si>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</si>
  <si>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</si>
  <si>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</si>
  <si>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</si>
  <si>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</si>
  <si>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</si>
  <si>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</si>
  <si>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</si>
  <si>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</si>
  <si>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</si>
  <si>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</si>
  <si>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</si>
  <si>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</si>
  <si>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</si>
  <si>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</si>
  <si>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</si>
  <si>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</si>
  <si>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</si>
  <si>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</si>
  <si>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</si>
  <si>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</si>
  <si>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</si>
  <si>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</si>
  <si>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</si>
  <si>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</si>
  <si>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</si>
  <si>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</si>
  <si>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</si>
  <si>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</si>
  <si>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</si>
  <si>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</si>
  <si>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</si>
  <si>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</si>
  <si>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</si>
  <si>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</si>
  <si>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</si>
  <si>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</si>
  <si>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</si>
  <si>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</si>
  <si>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</si>
  <si>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</si>
  <si>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</si>
  <si>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</si>
  <si>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</si>
  <si>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</si>
  <si>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</si>
  <si>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</si>
  <si>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</si>
  <si>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</si>
  <si>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</si>
  <si>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</si>
  <si>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</si>
  <si>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</si>
  <si>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</si>
  <si>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</si>
  <si>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</si>
  <si>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</si>
  <si>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</si>
  <si>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</si>
  <si>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</si>
  <si>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</si>
  <si>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</si>
  <si>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</si>
  <si>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</si>
  <si>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</si>
  <si>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</si>
  <si>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</si>
  <si>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</si>
  <si>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</si>
  <si>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</si>
  <si>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</si>
  <si>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</si>
  <si>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</si>
  <si>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</si>
  <si>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</si>
  <si>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</si>
  <si>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</si>
  <si>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</si>
  <si>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</si>
  <si>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</si>
  <si>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</si>
  <si>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</si>
  <si>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</si>
  <si>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</si>
  <si>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</si>
  <si>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</si>
  <si>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</si>
  <si>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</si>
  <si>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</si>
  <si>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</si>
  <si>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</si>
  <si>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</si>
  <si>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</si>
  <si>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</si>
  <si>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</si>
  <si>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</si>
  <si>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</si>
  <si>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</si>
  <si>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</si>
  <si>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</si>
  <si>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</si>
  <si>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</si>
  <si>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</si>
  <si>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</si>
  <si>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</si>
  <si>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</si>
  <si>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</si>
  <si>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</si>
  <si>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</si>
  <si>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表1</t>
  </si>
  <si>
    <t>重庆市綦江区规划局财政拨款收支总表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</si>
  <si>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</si>
  <si>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</si>
  <si>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</si>
  <si>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</si>
  <si>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</si>
  <si>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</si>
  <si>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</si>
  <si>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</si>
  <si>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</si>
  <si>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</si>
  <si>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</si>
  <si>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</si>
  <si>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政府性基金预算拨款</t>
  </si>
  <si>
    <t>国有资本经营预算拨款</t>
  </si>
  <si>
    <t>二、上年结转</t>
  </si>
  <si>
    <t>二、结转下年</t>
  </si>
  <si>
    <t>收入总数</t>
  </si>
  <si>
    <t>支出总数</t>
  </si>
  <si>
    <t>表2</t>
  </si>
  <si>
    <t>重庆市綦江区规划局一般公共预算财政拨款支出预算表</t>
  </si>
  <si>
    <t>功能分类科目</t>
  </si>
  <si>
    <t>2018年预算数</t>
  </si>
  <si>
    <t>2019年预算数</t>
  </si>
  <si>
    <t>科目编码</t>
  </si>
  <si>
    <t>科目名称</t>
  </si>
  <si>
    <t>小计</t>
  </si>
  <si>
    <t>基本支出</t>
  </si>
  <si>
    <t>项目支出</t>
  </si>
  <si>
    <t>社会保障和就业支出</t>
  </si>
  <si>
    <t xml:space="preserve">  行政事业单位离退休</t>
  </si>
  <si>
    <t xml:space="preserve">    机关事业单位基本养老保险缴费支出</t>
  </si>
  <si>
    <t xml:space="preserve">    机关事业单位职业年金缴费支出</t>
  </si>
  <si>
    <t xml:space="preserve">    其他行政事业单位离退休支出</t>
  </si>
  <si>
    <t>医疗卫生与计划生育支出</t>
  </si>
  <si>
    <t xml:space="preserve">  医疗保障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</si>
  <si>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</si>
  <si>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</si>
  <si>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</si>
  <si>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</si>
  <si>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>城乡社区支出</t>
  </si>
  <si>
    <t>城乡社区管理事务</t>
  </si>
  <si>
    <t>行政运行</t>
  </si>
  <si>
    <t>其他城乡社区管理事务支出</t>
  </si>
  <si>
    <t>城乡社区规划与管理</t>
  </si>
  <si>
    <t>国有土地使用权出让收入及对应专项债务收入安排的支出</t>
  </si>
  <si>
    <t>其他国有土地使用权出让收入安排的支出</t>
  </si>
  <si>
    <t>住房保障支出</t>
  </si>
  <si>
    <t>22102</t>
  </si>
  <si>
    <t>住房改革支出</t>
  </si>
  <si>
    <t>住房公积金</t>
  </si>
  <si>
    <t>表3</t>
  </si>
  <si>
    <t>重庆市綦江区规划局一般公共预算财政拨款基本支出预算表</t>
  </si>
  <si>
    <t>经济分类科目</t>
  </si>
  <si>
    <t>2019年基本支出</t>
  </si>
  <si>
    <t>人员经费</t>
  </si>
  <si>
    <t>公用经费</t>
  </si>
  <si>
    <t xml:space="preserve">  </t>
  </si>
  <si>
    <t xml:space="preserve"> 合计  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</si>
  <si>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</si>
  <si>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</si>
  <si>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</si>
  <si>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</si>
  <si>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</si>
  <si>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</si>
  <si>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</si>
  <si>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</si>
  <si>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</si>
  <si>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</si>
  <si>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</si>
  <si>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</si>
  <si>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</si>
  <si>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</si>
  <si>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</si>
  <si>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</si>
  <si>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30111</t>
  </si>
  <si>
    <t xml:space="preserve">  公务员医疗补助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</si>
  <si>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</si>
  <si>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</si>
  <si>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</si>
  <si>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</si>
  <si>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30114</t>
  </si>
  <si>
    <t xml:space="preserve">  医疗费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</si>
  <si>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</si>
  <si>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</si>
  <si>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</si>
  <si>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</si>
  <si>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</si>
  <si>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</si>
  <si>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</si>
  <si>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</si>
  <si>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</si>
  <si>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</si>
  <si>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</si>
  <si>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</si>
  <si>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</si>
  <si>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</si>
  <si>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</si>
  <si>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</si>
  <si>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</si>
  <si>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国内差旅费</t>
  </si>
  <si>
    <t xml:space="preserve">  30212</t>
  </si>
  <si>
    <t xml:space="preserve">  因公出国（境）费用</t>
  </si>
  <si>
    <t xml:space="preserve">  30213</t>
  </si>
  <si>
    <t xml:space="preserve">  维修(护)费</t>
  </si>
  <si>
    <t xml:space="preserve">  30214</t>
  </si>
  <si>
    <t xml:space="preserve">  租赁费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</si>
  <si>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</si>
  <si>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</si>
  <si>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</si>
  <si>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</si>
  <si>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</si>
  <si>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</si>
  <si>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30218</t>
  </si>
  <si>
    <t xml:space="preserve">  专用材料费</t>
  </si>
  <si>
    <t xml:space="preserve">  30223</t>
  </si>
  <si>
    <t xml:space="preserve">  购买服务</t>
  </si>
  <si>
    <t xml:space="preserve">  30224</t>
  </si>
  <si>
    <t xml:space="preserve">  被装购置费</t>
  </si>
  <si>
    <t xml:space="preserve">  30225</t>
  </si>
  <si>
    <t xml:space="preserve">  专用燃料费</t>
  </si>
  <si>
    <t xml:space="preserve">  30226</t>
  </si>
  <si>
    <t xml:space="preserve">  劳务费</t>
  </si>
  <si>
    <t xml:space="preserve">  30227</t>
  </si>
  <si>
    <t xml:space="preserve">  委托业务费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</si>
  <si>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</si>
  <si>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</si>
  <si>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</si>
  <si>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</si>
  <si>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</si>
  <si>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</si>
  <si>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</si>
  <si>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</si>
  <si>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 xml:space="preserve">  30240</t>
  </si>
  <si>
    <t xml:space="preserve">  税金及附加费用</t>
  </si>
  <si>
    <t xml:space="preserve">  30299</t>
  </si>
  <si>
    <t xml:space="preserve">  其他商品和服务支出</t>
  </si>
  <si>
    <t>303</t>
  </si>
  <si>
    <t>对个人和家庭的补助</t>
  </si>
  <si>
    <t xml:space="preserve">  30305</t>
  </si>
  <si>
    <t xml:space="preserve">  生活补助</t>
  </si>
  <si>
    <t xml:space="preserve">  30306</t>
  </si>
  <si>
    <t xml:space="preserve">  救济费</t>
  </si>
  <si>
    <t xml:space="preserve">  30307</t>
  </si>
  <si>
    <t xml:space="preserve">  30308</t>
  </si>
  <si>
    <t xml:space="preserve">  助学金</t>
  </si>
  <si>
    <t xml:space="preserve">  30309</t>
  </si>
  <si>
    <t xml:space="preserve">  奖励金</t>
  </si>
  <si>
    <t xml:space="preserve">  30310</t>
  </si>
  <si>
    <t xml:space="preserve">  生产补贴</t>
  </si>
  <si>
    <t xml:space="preserve">  30399</t>
  </si>
  <si>
    <t xml:space="preserve">  其他对个人和家庭的补助支出</t>
  </si>
  <si>
    <t>表4</t>
  </si>
  <si>
    <t>重庆市綦江区规划局一般公共预算“三公”经费支出表</t>
  </si>
  <si>
    <t>因公出国（境）费</t>
  </si>
  <si>
    <t>公务用车购置及运行费</t>
  </si>
  <si>
    <t>公务接待费</t>
  </si>
  <si>
    <t>公务用车购置费</t>
  </si>
  <si>
    <t>公务用车运行费</t>
  </si>
  <si>
    <t>表5</t>
  </si>
  <si>
    <t>重庆市綦江区规划局政府性基金预算支出表</t>
  </si>
  <si>
    <t>本年政府性基金预算财政拨款支出</t>
  </si>
  <si>
    <t>21208</t>
  </si>
  <si>
    <t xml:space="preserve">  国有土地使用权出让收入及对应专项债务收入安排的支出</t>
  </si>
  <si>
    <t>2120899</t>
  </si>
  <si>
    <t xml:space="preserve">    其他国有土地使用权出让收入安排的支出</t>
  </si>
  <si>
    <t>表6</t>
  </si>
  <si>
    <t>重庆市綦江区规划局部门收支总表</t>
  </si>
  <si>
    <t>一般公共预算拨款收入</t>
  </si>
  <si>
    <t>一般公共服务支出</t>
  </si>
  <si>
    <t>政府性基金预算拨款收入</t>
  </si>
  <si>
    <t>国有资本经营预算拨款收入</t>
  </si>
  <si>
    <t>事业收入</t>
  </si>
  <si>
    <t>事业单位经营收入</t>
  </si>
  <si>
    <t>其他收入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</si>
  <si>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</si>
  <si>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</si>
  <si>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</si>
  <si>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</si>
  <si>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</si>
  <si>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</si>
  <si>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</si>
  <si>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表7</t>
  </si>
  <si>
    <t>重庆市綦江区规划局部门收入总表</t>
  </si>
  <si>
    <t>科目</t>
  </si>
  <si>
    <t>非教育收费收入</t>
  </si>
  <si>
    <t>教育收费收入</t>
  </si>
  <si>
    <t>行政事业单位离退休</t>
  </si>
  <si>
    <t>机关事业单位基本养老保险缴费支出</t>
  </si>
  <si>
    <t>机关事业单位职业年金缴费支出</t>
  </si>
  <si>
    <t>其他行政事业单位离退休支出</t>
  </si>
  <si>
    <t>医疗保障</t>
  </si>
  <si>
    <t>行政单位医疗</t>
  </si>
  <si>
    <t>事业单位医疗</t>
  </si>
  <si>
    <t>公务员医疗补助</t>
  </si>
  <si>
    <t>其他行政事业单位医疗支出</t>
  </si>
  <si>
    <t>表8</t>
  </si>
  <si>
    <t>重庆市綦江区规划局部门支出总表</t>
  </si>
  <si>
    <t>功能科目编码</t>
  </si>
  <si>
    <t>功能科目名称</t>
  </si>
  <si>
    <t>上缴上级支出</t>
  </si>
  <si>
    <t>事业单位经营支出</t>
  </si>
  <si>
    <t>对下级单位补助支出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</si>
</sst>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;;"/>
    <numFmt numFmtId="177" formatCode="#,##0.0000"/>
  </numFmts>
  <fonts count="39">
    <font>
      <sz val="11"/>
      <color theme="1"/>
      <name val="等线"/>
      <charset val="134"/>
    </font>
    <font>
      <sz val="9"/>
      <name val="宋体"/>
      <charset val="134"/>
    </font>
    <font>
      <b/>
      <sz val="10"/>
      <name val="宋体"/>
      <charset val="134"/>
    </font>
    <font>
      <b/>
      <sz val="22"/>
      <name val="华文细黑"/>
      <charset val="134"/>
    </font>
    <font>
      <b/>
      <sz val="14"/>
      <name val="楷体_GB2312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6"/>
      <name val="楷体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sz val="11"/>
      <color indexed="8"/>
      <name val="宋体"/>
      <charset val="134"/>
    </font>
    <font>
      <sz val="11"/>
      <color indexed="8"/>
      <name val="Arial"/>
      <charset val="134"/>
    </font>
    <font>
      <sz val="11"/>
      <color indexed="8"/>
      <name val="等线"/>
      <charset val="134"/>
    </font>
    <font>
      <sz val="11"/>
      <name val="Arial"/>
      <charset val="134"/>
    </font>
    <font>
      <b/>
      <sz val="22"/>
      <color indexed="8"/>
      <name val="等线"/>
      <charset val="134"/>
    </font>
    <font>
      <b/>
      <sz val="18"/>
      <color indexed="8"/>
      <name val="等线"/>
      <charset val="134"/>
    </font>
    <font>
      <sz val="18"/>
      <color indexed="8"/>
      <name val="等线"/>
      <charset val="134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42" fontId="24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7" borderId="16" applyNumberFormat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15" borderId="19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37" fillId="4" borderId="16" applyNumberFormat="0" applyAlignment="0" applyProtection="0">
      <alignment vertical="center"/>
    </xf>
    <xf numFmtId="0" fontId="38" fillId="28" borderId="22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181">
    <xf numFmtId="0" fontId="0" fillId="0" borderId="0" xfId="0"/>
    <xf numFmtId="0" fontId="1" fillId="0" borderId="0" xfId="50"/>
    <xf numFmtId="0" fontId="1" fillId="0" borderId="0" xfId="50" applyAlignment="1">
      <alignment wrapText="1"/>
    </xf>
    <xf numFmtId="0" fontId="2" fillId="0" borderId="0" xfId="50" applyNumberFormat="1" applyFont="1" applyFill="1" applyAlignment="1" applyProtection="1">
      <alignment horizontal="left" vertical="center"/>
    </xf>
    <xf numFmtId="0" fontId="1" fillId="0" borderId="0" xfId="50" applyFill="1" applyAlignment="1">
      <alignment wrapText="1"/>
    </xf>
    <xf numFmtId="0" fontId="3" fillId="0" borderId="0" xfId="50" applyNumberFormat="1" applyFont="1" applyFill="1" applyAlignment="1" applyProtection="1">
      <alignment horizontal="centerContinuous"/>
    </xf>
    <xf numFmtId="0" fontId="1" fillId="0" borderId="0" xfId="50" applyAlignment="1">
      <alignment horizontal="centerContinuous" wrapText="1"/>
    </xf>
    <xf numFmtId="0" fontId="1" fillId="0" borderId="0" xfId="50" applyAlignment="1">
      <alignment horizontal="centerContinuous"/>
    </xf>
    <xf numFmtId="0" fontId="4" fillId="0" borderId="0" xfId="50" applyNumberFormat="1" applyFont="1" applyFill="1" applyAlignment="1" applyProtection="1">
      <alignment horizontal="centerContinuous"/>
    </xf>
    <xf numFmtId="0" fontId="4" fillId="0" borderId="0" xfId="50" applyFont="1" applyFill="1" applyAlignment="1">
      <alignment horizontal="centerContinuous"/>
    </xf>
    <xf numFmtId="0" fontId="1" fillId="0" borderId="0" xfId="50" applyFill="1" applyAlignment="1">
      <alignment horizontal="centerContinuous" wrapText="1"/>
    </xf>
    <xf numFmtId="0" fontId="5" fillId="0" borderId="0" xfId="50" applyFont="1"/>
    <xf numFmtId="0" fontId="5" fillId="0" borderId="0" xfId="50" applyFont="1" applyFill="1" applyAlignment="1">
      <alignment wrapText="1"/>
    </xf>
    <xf numFmtId="0" fontId="5" fillId="0" borderId="0" xfId="50" applyFont="1" applyAlignment="1">
      <alignment horizontal="right"/>
    </xf>
    <xf numFmtId="0" fontId="6" fillId="0" borderId="1" xfId="50" applyNumberFormat="1" applyFont="1" applyFill="1" applyBorder="1" applyAlignment="1" applyProtection="1">
      <alignment horizontal="center" vertical="center" wrapText="1"/>
    </xf>
    <xf numFmtId="0" fontId="6" fillId="0" borderId="2" xfId="50" applyNumberFormat="1" applyFont="1" applyFill="1" applyBorder="1" applyAlignment="1" applyProtection="1">
      <alignment horizontal="center" vertical="center" wrapText="1"/>
    </xf>
    <xf numFmtId="0" fontId="5" fillId="0" borderId="1" xfId="50" applyNumberFormat="1" applyFont="1" applyFill="1" applyBorder="1" applyAlignment="1" applyProtection="1">
      <alignment horizontal="left" vertical="center"/>
    </xf>
    <xf numFmtId="0" fontId="5" fillId="0" borderId="1" xfId="50" applyNumberFormat="1" applyFont="1" applyFill="1" applyBorder="1" applyAlignment="1" applyProtection="1">
      <alignment horizontal="left" vertical="center" wrapText="1"/>
    </xf>
    <xf numFmtId="0" fontId="5" fillId="0" borderId="1" xfId="50" applyNumberFormat="1" applyFont="1" applyFill="1" applyBorder="1" applyAlignment="1" applyProtection="1">
      <alignment horizontal="center" vertical="center"/>
    </xf>
    <xf numFmtId="0" fontId="6" fillId="0" borderId="3" xfId="50" applyNumberFormat="1" applyFont="1" applyFill="1" applyBorder="1" applyAlignment="1" applyProtection="1">
      <alignment horizontal="center" vertical="center" wrapText="1"/>
    </xf>
    <xf numFmtId="0" fontId="6" fillId="0" borderId="4" xfId="5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0" borderId="1" xfId="50" applyNumberFormat="1" applyFont="1" applyFill="1" applyBorder="1" applyAlignment="1" applyProtection="1">
      <alignment horizontal="left" vertical="center"/>
    </xf>
    <xf numFmtId="0" fontId="7" fillId="0" borderId="1" xfId="50" applyNumberFormat="1" applyFont="1" applyFill="1" applyBorder="1" applyAlignment="1" applyProtection="1">
      <alignment horizontal="left" vertical="center" wrapText="1"/>
    </xf>
    <xf numFmtId="4" fontId="5" fillId="0" borderId="3" xfId="50" applyNumberFormat="1" applyFont="1" applyFill="1" applyBorder="1" applyAlignment="1" applyProtection="1">
      <alignment horizontal="right" vertical="center" wrapText="1"/>
    </xf>
    <xf numFmtId="4" fontId="5" fillId="0" borderId="4" xfId="50" applyNumberFormat="1" applyFont="1" applyFill="1" applyBorder="1" applyAlignment="1" applyProtection="1">
      <alignment horizontal="right" vertical="center" wrapText="1"/>
    </xf>
    <xf numFmtId="0" fontId="1" fillId="0" borderId="1" xfId="50" applyFill="1" applyBorder="1"/>
    <xf numFmtId="0" fontId="7" fillId="0" borderId="4" xfId="50" applyNumberFormat="1" applyFont="1" applyFill="1" applyBorder="1" applyAlignment="1" applyProtection="1">
      <alignment horizontal="left" vertical="center"/>
    </xf>
    <xf numFmtId="0" fontId="5" fillId="0" borderId="5" xfId="50" applyNumberFormat="1" applyFont="1" applyFill="1" applyBorder="1" applyAlignment="1" applyProtection="1">
      <alignment horizontal="center" vertical="center"/>
    </xf>
    <xf numFmtId="0" fontId="1" fillId="0" borderId="1" xfId="50" applyBorder="1"/>
    <xf numFmtId="49" fontId="7" fillId="0" borderId="4" xfId="50" applyNumberFormat="1" applyFont="1" applyFill="1" applyBorder="1" applyAlignment="1" applyProtection="1">
      <alignment horizontal="left" vertical="center"/>
    </xf>
    <xf numFmtId="176" fontId="7" fillId="0" borderId="1" xfId="50" applyNumberFormat="1" applyFont="1" applyFill="1" applyBorder="1" applyAlignment="1" applyProtection="1">
      <alignment horizontal="left" vertical="center" wrapText="1"/>
    </xf>
    <xf numFmtId="0" fontId="1" fillId="0" borderId="0" xfId="50" applyFill="1"/>
    <xf numFmtId="0" fontId="4" fillId="0" borderId="0" xfId="50" applyNumberFormat="1" applyFont="1" applyFill="1" applyAlignment="1" applyProtection="1">
      <alignment horizontal="centerContinuous" wrapText="1"/>
    </xf>
    <xf numFmtId="0" fontId="2" fillId="0" borderId="0" xfId="50" applyNumberFormat="1" applyFont="1" applyFill="1" applyAlignment="1" applyProtection="1">
      <alignment horizontal="centerContinuous"/>
    </xf>
    <xf numFmtId="0" fontId="2" fillId="0" borderId="0" xfId="50" applyNumberFormat="1" applyFont="1" applyFill="1" applyAlignment="1" applyProtection="1">
      <alignment horizontal="centerContinuous" wrapText="1"/>
    </xf>
    <xf numFmtId="0" fontId="6" fillId="0" borderId="0" xfId="50" applyNumberFormat="1" applyFont="1" applyFill="1" applyAlignment="1" applyProtection="1">
      <alignment horizontal="centerContinuous"/>
    </xf>
    <xf numFmtId="0" fontId="6" fillId="0" borderId="0" xfId="50" applyNumberFormat="1" applyFont="1" applyFill="1" applyAlignment="1" applyProtection="1">
      <alignment horizontal="centerContinuous" wrapText="1"/>
    </xf>
    <xf numFmtId="0" fontId="6" fillId="0" borderId="1" xfId="50" applyNumberFormat="1" applyFont="1" applyFill="1" applyBorder="1" applyAlignment="1" applyProtection="1">
      <alignment horizontal="center" vertical="center"/>
    </xf>
    <xf numFmtId="0" fontId="6" fillId="0" borderId="1" xfId="50" applyFont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2" xfId="50" applyFont="1" applyBorder="1" applyAlignment="1">
      <alignment horizontal="center" vertical="center" wrapText="1"/>
    </xf>
    <xf numFmtId="0" fontId="5" fillId="0" borderId="1" xfId="50" applyNumberFormat="1" applyFont="1" applyFill="1" applyBorder="1" applyAlignment="1" applyProtection="1">
      <alignment horizontal="center" vertical="center" wrapText="1"/>
    </xf>
    <xf numFmtId="0" fontId="6" fillId="0" borderId="6" xfId="50" applyNumberFormat="1" applyFont="1" applyFill="1" applyBorder="1" applyAlignment="1" applyProtection="1">
      <alignment horizontal="center" vertical="center" wrapText="1"/>
    </xf>
    <xf numFmtId="0" fontId="6" fillId="0" borderId="7" xfId="50" applyFont="1" applyBorder="1" applyAlignment="1">
      <alignment horizontal="center" vertical="center" wrapText="1"/>
    </xf>
    <xf numFmtId="4" fontId="5" fillId="0" borderId="1" xfId="50" applyNumberFormat="1" applyFont="1" applyFill="1" applyBorder="1" applyAlignment="1" applyProtection="1">
      <alignment horizontal="right" vertical="center" wrapText="1"/>
    </xf>
    <xf numFmtId="4" fontId="5" fillId="0" borderId="8" xfId="50" applyNumberFormat="1" applyFont="1" applyFill="1" applyBorder="1" applyAlignment="1" applyProtection="1">
      <alignment horizontal="right" vertical="center" wrapText="1"/>
    </xf>
    <xf numFmtId="4" fontId="5" fillId="0" borderId="9" xfId="50" applyNumberFormat="1" applyFont="1" applyFill="1" applyBorder="1" applyAlignment="1" applyProtection="1">
      <alignment horizontal="right" vertical="center" wrapText="1"/>
    </xf>
    <xf numFmtId="0" fontId="1" fillId="0" borderId="1" xfId="50" applyFont="1" applyFill="1" applyBorder="1"/>
    <xf numFmtId="0" fontId="5" fillId="0" borderId="1" xfId="50" applyFont="1" applyFill="1" applyBorder="1" applyAlignment="1">
      <alignment horizontal="center"/>
    </xf>
    <xf numFmtId="0" fontId="1" fillId="0" borderId="1" xfId="50" applyFont="1" applyBorder="1"/>
    <xf numFmtId="0" fontId="8" fillId="0" borderId="0" xfId="50" applyFont="1" applyFill="1" applyAlignment="1">
      <alignment horizontal="right"/>
    </xf>
    <xf numFmtId="0" fontId="5" fillId="0" borderId="5" xfId="50" applyNumberFormat="1" applyFont="1" applyFill="1" applyBorder="1" applyAlignment="1" applyProtection="1">
      <alignment horizontal="right"/>
    </xf>
    <xf numFmtId="0" fontId="9" fillId="0" borderId="0" xfId="50" applyFont="1" applyFill="1" applyAlignment="1">
      <alignment horizontal="right" vertical="center"/>
    </xf>
    <xf numFmtId="0" fontId="9" fillId="0" borderId="0" xfId="50" applyFont="1" applyFill="1" applyAlignment="1">
      <alignment vertical="center"/>
    </xf>
    <xf numFmtId="0" fontId="8" fillId="0" borderId="0" xfId="50" applyFont="1" applyAlignment="1">
      <alignment horizontal="right"/>
    </xf>
    <xf numFmtId="0" fontId="3" fillId="0" borderId="0" xfId="50" applyFont="1" applyFill="1" applyAlignment="1">
      <alignment horizontal="centerContinuous" vertical="center"/>
    </xf>
    <xf numFmtId="0" fontId="10" fillId="0" borderId="0" xfId="50" applyFont="1" applyFill="1" applyAlignment="1">
      <alignment horizontal="centerContinuous" vertical="center"/>
    </xf>
    <xf numFmtId="0" fontId="9" fillId="0" borderId="0" xfId="50" applyFont="1" applyFill="1" applyAlignment="1">
      <alignment horizontal="centerContinuous" vertical="center"/>
    </xf>
    <xf numFmtId="0" fontId="5" fillId="0" borderId="0" xfId="50" applyFont="1" applyFill="1"/>
    <xf numFmtId="0" fontId="5" fillId="0" borderId="0" xfId="50" applyFont="1" applyFill="1" applyAlignment="1">
      <alignment horizontal="center" vertical="center"/>
    </xf>
    <xf numFmtId="0" fontId="5" fillId="0" borderId="0" xfId="50" applyFont="1" applyFill="1" applyAlignment="1">
      <alignment vertical="center"/>
    </xf>
    <xf numFmtId="0" fontId="6" fillId="0" borderId="4" xfId="50" applyNumberFormat="1" applyFont="1" applyFill="1" applyBorder="1" applyAlignment="1" applyProtection="1">
      <alignment horizontal="center" vertical="center"/>
    </xf>
    <xf numFmtId="0" fontId="6" fillId="0" borderId="4" xfId="50" applyNumberFormat="1" applyFont="1" applyFill="1" applyBorder="1" applyAlignment="1" applyProtection="1">
      <alignment horizontal="centerContinuous" vertical="center" wrapText="1"/>
    </xf>
    <xf numFmtId="0" fontId="5" fillId="0" borderId="10" xfId="50" applyFont="1" applyFill="1" applyBorder="1" applyAlignment="1">
      <alignment vertical="center"/>
    </xf>
    <xf numFmtId="4" fontId="5" fillId="0" borderId="11" xfId="50" applyNumberFormat="1" applyFont="1" applyFill="1" applyBorder="1" applyAlignment="1" applyProtection="1">
      <alignment horizontal="right" vertical="center" wrapText="1"/>
    </xf>
    <xf numFmtId="0" fontId="5" fillId="0" borderId="3" xfId="50" applyFont="1" applyBorder="1" applyAlignment="1">
      <alignment vertical="center" wrapText="1"/>
    </xf>
    <xf numFmtId="4" fontId="5" fillId="0" borderId="3" xfId="50" applyNumberFormat="1" applyFont="1" applyBorder="1" applyAlignment="1">
      <alignment vertical="center" wrapText="1"/>
    </xf>
    <xf numFmtId="0" fontId="5" fillId="0" borderId="9" xfId="50" applyFont="1" applyBorder="1" applyAlignment="1">
      <alignment vertical="center"/>
    </xf>
    <xf numFmtId="4" fontId="5" fillId="0" borderId="12" xfId="49" applyNumberFormat="1" applyFont="1" applyBorder="1" applyAlignment="1">
      <alignment horizontal="left" vertical="center" wrapText="1"/>
    </xf>
    <xf numFmtId="4" fontId="5" fillId="0" borderId="4" xfId="49" applyNumberFormat="1" applyFont="1" applyBorder="1" applyAlignment="1">
      <alignment horizontal="right" vertical="center"/>
    </xf>
    <xf numFmtId="0" fontId="5" fillId="0" borderId="9" xfId="50" applyFont="1" applyBorder="1" applyAlignment="1">
      <alignment horizontal="left" vertical="center"/>
    </xf>
    <xf numFmtId="0" fontId="5" fillId="0" borderId="9" xfId="50" applyFont="1" applyFill="1" applyBorder="1" applyAlignment="1">
      <alignment vertical="center"/>
    </xf>
    <xf numFmtId="4" fontId="5" fillId="0" borderId="2" xfId="50" applyNumberFormat="1" applyFont="1" applyFill="1" applyBorder="1" applyAlignment="1" applyProtection="1">
      <alignment horizontal="right" vertical="center" wrapText="1"/>
    </xf>
    <xf numFmtId="4" fontId="5" fillId="0" borderId="12" xfId="49" applyNumberFormat="1" applyFont="1" applyFill="1" applyBorder="1" applyAlignment="1">
      <alignment horizontal="left" vertical="center" wrapText="1"/>
    </xf>
    <xf numFmtId="4" fontId="5" fillId="0" borderId="1" xfId="49" applyNumberFormat="1" applyFont="1" applyFill="1" applyBorder="1" applyAlignment="1">
      <alignment horizontal="left" vertical="center" wrapText="1"/>
    </xf>
    <xf numFmtId="0" fontId="5" fillId="0" borderId="12" xfId="50" applyFont="1" applyFill="1" applyBorder="1" applyAlignment="1">
      <alignment vertical="center" wrapText="1"/>
    </xf>
    <xf numFmtId="4" fontId="5" fillId="0" borderId="12" xfId="50" applyNumberFormat="1" applyFont="1" applyBorder="1" applyAlignment="1">
      <alignment vertical="center" wrapText="1"/>
    </xf>
    <xf numFmtId="4" fontId="5" fillId="0" borderId="2" xfId="50" applyNumberFormat="1" applyFont="1" applyFill="1" applyBorder="1" applyAlignment="1">
      <alignment horizontal="right" vertical="center" wrapText="1"/>
    </xf>
    <xf numFmtId="0" fontId="5" fillId="0" borderId="1" xfId="50" applyNumberFormat="1" applyFont="1" applyFill="1" applyBorder="1" applyAlignment="1" applyProtection="1">
      <alignment vertical="center" wrapText="1"/>
    </xf>
    <xf numFmtId="4" fontId="5" fillId="0" borderId="1" xfId="50" applyNumberFormat="1" applyFont="1" applyBorder="1" applyAlignment="1">
      <alignment vertical="center" wrapText="1"/>
    </xf>
    <xf numFmtId="0" fontId="5" fillId="0" borderId="12" xfId="50" applyFont="1" applyBorder="1" applyAlignment="1">
      <alignment vertical="center" wrapText="1"/>
    </xf>
    <xf numFmtId="0" fontId="5" fillId="0" borderId="1" xfId="50" applyFont="1" applyBorder="1"/>
    <xf numFmtId="4" fontId="5" fillId="0" borderId="1" xfId="50" applyNumberFormat="1" applyFont="1" applyFill="1" applyBorder="1" applyAlignment="1">
      <alignment horizontal="right" vertical="center" wrapText="1"/>
    </xf>
    <xf numFmtId="0" fontId="5" fillId="0" borderId="1" xfId="50" applyFont="1" applyFill="1" applyBorder="1" applyAlignment="1">
      <alignment horizontal="center" vertical="center"/>
    </xf>
    <xf numFmtId="4" fontId="5" fillId="0" borderId="4" xfId="50" applyNumberFormat="1" applyFont="1" applyFill="1" applyBorder="1" applyAlignment="1">
      <alignment horizontal="right" vertical="center" wrapText="1"/>
    </xf>
    <xf numFmtId="0" fontId="5" fillId="0" borderId="1" xfId="50" applyFont="1" applyFill="1" applyBorder="1" applyAlignment="1">
      <alignment vertical="center" wrapText="1"/>
    </xf>
    <xf numFmtId="0" fontId="9" fillId="0" borderId="0" xfId="50" applyFont="1" applyFill="1"/>
    <xf numFmtId="0" fontId="3" fillId="0" borderId="0" xfId="50" applyFont="1" applyFill="1" applyAlignment="1">
      <alignment horizontal="centerContinuous"/>
    </xf>
    <xf numFmtId="0" fontId="11" fillId="0" borderId="0" xfId="50" applyFont="1" applyAlignment="1">
      <alignment horizontal="centerContinuous"/>
    </xf>
    <xf numFmtId="0" fontId="6" fillId="0" borderId="0" xfId="50" applyFont="1" applyFill="1" applyAlignment="1">
      <alignment horizontal="centerContinuous"/>
    </xf>
    <xf numFmtId="0" fontId="6" fillId="0" borderId="0" xfId="50" applyFont="1" applyAlignment="1">
      <alignment horizontal="centerContinuous"/>
    </xf>
    <xf numFmtId="0" fontId="6" fillId="0" borderId="0" xfId="50" applyFont="1" applyAlignment="1">
      <alignment horizontal="right"/>
    </xf>
    <xf numFmtId="49" fontId="12" fillId="0" borderId="1" xfId="0" applyNumberFormat="1" applyFont="1" applyBorder="1" applyAlignment="1">
      <alignment horizontal="left" vertical="center"/>
    </xf>
    <xf numFmtId="0" fontId="12" fillId="0" borderId="1" xfId="0" applyFont="1" applyFill="1" applyBorder="1" applyAlignment="1">
      <alignment vertical="center"/>
    </xf>
    <xf numFmtId="0" fontId="5" fillId="0" borderId="4" xfId="50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Border="1" applyAlignment="1">
      <alignment horizontal="left" vertical="center"/>
    </xf>
    <xf numFmtId="0" fontId="14" fillId="0" borderId="1" xfId="0" applyFont="1" applyFill="1" applyBorder="1" applyAlignment="1">
      <alignment vertical="center"/>
    </xf>
    <xf numFmtId="49" fontId="5" fillId="0" borderId="9" xfId="50" applyNumberFormat="1" applyFont="1" applyFill="1" applyBorder="1" applyAlignment="1" applyProtection="1">
      <alignment horizontal="left" vertical="center"/>
    </xf>
    <xf numFmtId="176" fontId="5" fillId="0" borderId="1" xfId="50" applyNumberFormat="1" applyFont="1" applyFill="1" applyBorder="1" applyAlignment="1" applyProtection="1">
      <alignment horizontal="left" vertical="center"/>
    </xf>
    <xf numFmtId="0" fontId="7" fillId="0" borderId="6" xfId="50" applyFont="1" applyFill="1" applyBorder="1" applyAlignment="1">
      <alignment horizontal="left" vertical="center" wrapText="1"/>
    </xf>
    <xf numFmtId="0" fontId="7" fillId="0" borderId="0" xfId="50" applyFont="1" applyFill="1" applyAlignment="1">
      <alignment horizontal="left" vertical="center" wrapText="1"/>
    </xf>
    <xf numFmtId="0" fontId="11" fillId="0" borderId="0" xfId="50" applyFont="1" applyFill="1" applyAlignment="1">
      <alignment horizontal="centerContinuous"/>
    </xf>
    <xf numFmtId="0" fontId="9" fillId="0" borderId="0" xfId="50" applyFont="1"/>
    <xf numFmtId="0" fontId="6" fillId="0" borderId="9" xfId="50" applyNumberFormat="1" applyFont="1" applyFill="1" applyBorder="1" applyAlignment="1" applyProtection="1">
      <alignment horizontal="center" vertical="center"/>
    </xf>
    <xf numFmtId="0" fontId="6" fillId="0" borderId="10" xfId="50" applyNumberFormat="1" applyFont="1" applyFill="1" applyBorder="1" applyAlignment="1" applyProtection="1">
      <alignment horizontal="center" vertical="center" wrapText="1"/>
    </xf>
    <xf numFmtId="0" fontId="6" fillId="0" borderId="3" xfId="50" applyNumberFormat="1" applyFont="1" applyFill="1" applyBorder="1" applyAlignment="1" applyProtection="1">
      <alignment horizontal="center" vertical="center"/>
    </xf>
    <xf numFmtId="0" fontId="6" fillId="0" borderId="5" xfId="50" applyNumberFormat="1" applyFont="1" applyFill="1" applyBorder="1" applyAlignment="1" applyProtection="1">
      <alignment horizontal="center" vertical="center"/>
    </xf>
    <xf numFmtId="0" fontId="6" fillId="0" borderId="2" xfId="50" applyNumberFormat="1" applyFont="1" applyFill="1" applyBorder="1" applyAlignment="1" applyProtection="1">
      <alignment horizontal="center" vertical="center"/>
    </xf>
    <xf numFmtId="0" fontId="6" fillId="0" borderId="11" xfId="50" applyNumberFormat="1" applyFont="1" applyFill="1" applyBorder="1" applyAlignment="1" applyProtection="1">
      <alignment horizontal="center" vertical="center"/>
    </xf>
    <xf numFmtId="0" fontId="6" fillId="0" borderId="11" xfId="50" applyNumberFormat="1" applyFont="1" applyFill="1" applyBorder="1" applyAlignment="1" applyProtection="1">
      <alignment horizontal="center" vertical="center" wrapText="1"/>
    </xf>
    <xf numFmtId="0" fontId="6" fillId="0" borderId="6" xfId="50" applyNumberFormat="1" applyFont="1" applyFill="1" applyBorder="1" applyAlignment="1" applyProtection="1">
      <alignment horizontal="center" vertical="center"/>
    </xf>
    <xf numFmtId="4" fontId="5" fillId="0" borderId="1" xfId="50" applyNumberFormat="1" applyFont="1" applyFill="1" applyBorder="1" applyAlignment="1" applyProtection="1"/>
    <xf numFmtId="4" fontId="5" fillId="0" borderId="9" xfId="50" applyNumberFormat="1" applyFont="1" applyFill="1" applyBorder="1" applyAlignment="1" applyProtection="1"/>
    <xf numFmtId="0" fontId="8" fillId="0" borderId="0" xfId="50" applyFont="1" applyAlignment="1">
      <alignment horizontal="center" vertical="center"/>
    </xf>
    <xf numFmtId="0" fontId="6" fillId="0" borderId="10" xfId="50" applyNumberFormat="1" applyFont="1" applyFill="1" applyBorder="1" applyAlignment="1" applyProtection="1">
      <alignment horizontal="center" vertical="center"/>
    </xf>
    <xf numFmtId="0" fontId="6" fillId="0" borderId="13" xfId="50" applyNumberFormat="1" applyFont="1" applyFill="1" applyBorder="1" applyAlignment="1" applyProtection="1">
      <alignment horizontal="center" vertical="center"/>
    </xf>
    <xf numFmtId="0" fontId="6" fillId="0" borderId="14" xfId="50" applyNumberFormat="1" applyFont="1" applyFill="1" applyBorder="1" applyAlignment="1" applyProtection="1">
      <alignment horizontal="center" vertical="center" wrapText="1"/>
    </xf>
    <xf numFmtId="4" fontId="5" fillId="0" borderId="12" xfId="50" applyNumberFormat="1" applyFont="1" applyFill="1" applyBorder="1" applyAlignment="1" applyProtection="1">
      <alignment horizontal="right" vertical="center" wrapText="1"/>
    </xf>
    <xf numFmtId="0" fontId="8" fillId="0" borderId="0" xfId="50" applyFont="1" applyAlignment="1">
      <alignment horizontal="right" vertical="center"/>
    </xf>
    <xf numFmtId="49" fontId="3" fillId="0" borderId="0" xfId="50" applyNumberFormat="1" applyFont="1" applyFill="1" applyAlignment="1" applyProtection="1">
      <alignment horizontal="centerContinuous"/>
    </xf>
    <xf numFmtId="0" fontId="11" fillId="0" borderId="0" xfId="50" applyNumberFormat="1" applyFont="1" applyFill="1" applyAlignment="1" applyProtection="1">
      <alignment horizontal="centerContinuous"/>
    </xf>
    <xf numFmtId="0" fontId="5" fillId="0" borderId="0" xfId="50" applyFont="1" applyAlignment="1">
      <alignment horizontal="right" vertical="center"/>
    </xf>
    <xf numFmtId="49" fontId="5" fillId="0" borderId="1" xfId="50" applyNumberFormat="1" applyFont="1" applyFill="1" applyBorder="1" applyAlignment="1" applyProtection="1"/>
    <xf numFmtId="176" fontId="5" fillId="0" borderId="1" xfId="50" applyNumberFormat="1" applyFont="1" applyFill="1" applyBorder="1" applyAlignment="1" applyProtection="1">
      <alignment horizontal="center" vertical="center"/>
    </xf>
    <xf numFmtId="49" fontId="5" fillId="0" borderId="1" xfId="50" applyNumberFormat="1" applyFont="1" applyFill="1" applyBorder="1" applyAlignment="1" applyProtection="1">
      <alignment vertical="center"/>
    </xf>
    <xf numFmtId="176" fontId="5" fillId="0" borderId="1" xfId="50" applyNumberFormat="1" applyFont="1" applyFill="1" applyBorder="1" applyAlignment="1" applyProtection="1">
      <alignment vertical="center"/>
    </xf>
    <xf numFmtId="0" fontId="5" fillId="0" borderId="1" xfId="50" applyFont="1" applyBorder="1" applyAlignment="1">
      <alignment vertical="center"/>
    </xf>
    <xf numFmtId="0" fontId="5" fillId="0" borderId="1" xfId="50" applyFont="1" applyFill="1" applyBorder="1" applyAlignment="1">
      <alignment vertical="center"/>
    </xf>
    <xf numFmtId="0" fontId="5" fillId="0" borderId="0" xfId="50" applyNumberFormat="1" applyFont="1" applyFill="1" applyAlignment="1" applyProtection="1">
      <alignment horizontal="right"/>
    </xf>
    <xf numFmtId="0" fontId="6" fillId="0" borderId="8" xfId="50" applyNumberFormat="1" applyFont="1" applyFill="1" applyBorder="1" applyAlignment="1" applyProtection="1">
      <alignment horizontal="center" vertical="center"/>
    </xf>
    <xf numFmtId="0" fontId="6" fillId="0" borderId="4" xfId="50" applyNumberFormat="1" applyFont="1" applyFill="1" applyBorder="1" applyAlignment="1" applyProtection="1">
      <alignment horizontal="left" vertical="center"/>
    </xf>
    <xf numFmtId="0" fontId="6" fillId="0" borderId="5" xfId="50" applyNumberFormat="1" applyFont="1" applyFill="1" applyBorder="1" applyAlignment="1" applyProtection="1">
      <alignment horizontal="left" vertical="center"/>
    </xf>
    <xf numFmtId="0" fontId="5" fillId="0" borderId="3" xfId="5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vertical="center"/>
    </xf>
    <xf numFmtId="0" fontId="7" fillId="0" borderId="4" xfId="50" applyNumberFormat="1" applyFont="1" applyFill="1" applyBorder="1" applyAlignment="1" applyProtection="1">
      <alignment horizontal="center" vertical="center"/>
    </xf>
    <xf numFmtId="0" fontId="7" fillId="0" borderId="5" xfId="50" applyNumberFormat="1" applyFont="1" applyFill="1" applyBorder="1" applyAlignment="1" applyProtection="1">
      <alignment horizontal="left" vertical="center"/>
    </xf>
    <xf numFmtId="176" fontId="7" fillId="0" borderId="5" xfId="50" applyNumberFormat="1" applyFont="1" applyFill="1" applyBorder="1" applyAlignment="1" applyProtection="1">
      <alignment horizontal="left" vertical="center"/>
    </xf>
    <xf numFmtId="177" fontId="7" fillId="0" borderId="4" xfId="50" applyNumberFormat="1" applyFont="1" applyFill="1" applyBorder="1" applyAlignment="1" applyProtection="1">
      <alignment horizontal="center" vertical="center"/>
    </xf>
    <xf numFmtId="4" fontId="5" fillId="0" borderId="4" xfId="50" applyNumberFormat="1" applyFont="1" applyFill="1" applyBorder="1" applyAlignment="1" applyProtection="1">
      <alignment horizontal="right" vertical="center"/>
    </xf>
    <xf numFmtId="4" fontId="5" fillId="0" borderId="3" xfId="50" applyNumberFormat="1" applyFont="1" applyFill="1" applyBorder="1" applyAlignment="1" applyProtection="1">
      <alignment horizontal="right" vertical="center"/>
    </xf>
    <xf numFmtId="0" fontId="9" fillId="0" borderId="0" xfId="49" applyFont="1"/>
    <xf numFmtId="0" fontId="1" fillId="0" borderId="0" xfId="49" applyAlignment="1">
      <alignment wrapText="1"/>
    </xf>
    <xf numFmtId="0" fontId="1" fillId="0" borderId="0" xfId="49"/>
    <xf numFmtId="0" fontId="2" fillId="0" borderId="0" xfId="49" applyNumberFormat="1" applyFont="1" applyFill="1" applyAlignment="1" applyProtection="1">
      <alignment wrapText="1"/>
    </xf>
    <xf numFmtId="0" fontId="9" fillId="0" borderId="0" xfId="49" applyFont="1" applyAlignment="1">
      <alignment wrapText="1"/>
    </xf>
    <xf numFmtId="0" fontId="3" fillId="0" borderId="0" xfId="49" applyNumberFormat="1" applyFont="1" applyFill="1" applyAlignment="1" applyProtection="1">
      <alignment horizontal="centerContinuous"/>
    </xf>
    <xf numFmtId="0" fontId="9" fillId="0" borderId="0" xfId="49" applyFont="1" applyAlignment="1">
      <alignment horizontal="centerContinuous"/>
    </xf>
    <xf numFmtId="0" fontId="9" fillId="0" borderId="0" xfId="49" applyFont="1" applyFill="1" applyAlignment="1">
      <alignment wrapText="1"/>
    </xf>
    <xf numFmtId="0" fontId="5" fillId="0" borderId="0" xfId="49" applyFont="1" applyFill="1" applyAlignment="1">
      <alignment wrapText="1"/>
    </xf>
    <xf numFmtId="0" fontId="5" fillId="0" borderId="0" xfId="49" applyFont="1" applyAlignment="1">
      <alignment wrapText="1"/>
    </xf>
    <xf numFmtId="0" fontId="5" fillId="0" borderId="0" xfId="49" applyNumberFormat="1" applyFont="1" applyFill="1" applyAlignment="1" applyProtection="1">
      <alignment horizontal="right"/>
    </xf>
    <xf numFmtId="0" fontId="6" fillId="0" borderId="1" xfId="49" applyNumberFormat="1" applyFont="1" applyFill="1" applyBorder="1" applyAlignment="1" applyProtection="1">
      <alignment horizontal="center" vertical="center" wrapText="1"/>
    </xf>
    <xf numFmtId="0" fontId="6" fillId="0" borderId="4" xfId="49" applyNumberFormat="1" applyFont="1" applyFill="1" applyBorder="1" applyAlignment="1" applyProtection="1">
      <alignment horizontal="center" vertical="center" wrapText="1"/>
    </xf>
    <xf numFmtId="0" fontId="5" fillId="0" borderId="4" xfId="49" applyFont="1" applyBorder="1" applyAlignment="1">
      <alignment horizontal="center" vertical="center"/>
    </xf>
    <xf numFmtId="4" fontId="5" fillId="0" borderId="11" xfId="49" applyNumberFormat="1" applyFont="1" applyFill="1" applyBorder="1" applyAlignment="1">
      <alignment horizontal="right" vertical="center" wrapText="1"/>
    </xf>
    <xf numFmtId="4" fontId="5" fillId="0" borderId="4" xfId="49" applyNumberFormat="1" applyFont="1" applyBorder="1" applyAlignment="1">
      <alignment horizontal="left" vertical="center"/>
    </xf>
    <xf numFmtId="0" fontId="5" fillId="0" borderId="9" xfId="49" applyFont="1" applyFill="1" applyBorder="1" applyAlignment="1">
      <alignment horizontal="left" vertical="center"/>
    </xf>
    <xf numFmtId="4" fontId="5" fillId="0" borderId="2" xfId="49" applyNumberFormat="1" applyFont="1" applyFill="1" applyBorder="1" applyAlignment="1" applyProtection="1">
      <alignment horizontal="right" vertical="center" wrapText="1"/>
    </xf>
    <xf numFmtId="4" fontId="5" fillId="0" borderId="1" xfId="49" applyNumberFormat="1" applyFont="1" applyBorder="1" applyAlignment="1">
      <alignment horizontal="right" vertical="center" wrapText="1"/>
    </xf>
    <xf numFmtId="4" fontId="5" fillId="0" borderId="1" xfId="49" applyNumberFormat="1" applyFont="1" applyFill="1" applyBorder="1" applyAlignment="1" applyProtection="1">
      <alignment horizontal="right" vertical="center" wrapText="1"/>
    </xf>
    <xf numFmtId="0" fontId="5" fillId="0" borderId="9" xfId="49" applyFont="1" applyBorder="1" applyAlignment="1">
      <alignment horizontal="left" vertical="center"/>
    </xf>
    <xf numFmtId="4" fontId="5" fillId="0" borderId="4" xfId="49" applyNumberFormat="1" applyFont="1" applyFill="1" applyBorder="1" applyAlignment="1" applyProtection="1">
      <alignment horizontal="right" vertical="center" wrapText="1"/>
    </xf>
    <xf numFmtId="0" fontId="5" fillId="0" borderId="1" xfId="49" applyFont="1" applyBorder="1" applyAlignment="1">
      <alignment horizontal="center" vertical="center"/>
    </xf>
    <xf numFmtId="4" fontId="5" fillId="0" borderId="1" xfId="49" applyNumberFormat="1" applyFont="1" applyBorder="1" applyAlignment="1">
      <alignment horizontal="center" vertical="center"/>
    </xf>
    <xf numFmtId="4" fontId="5" fillId="0" borderId="1" xfId="49" applyNumberFormat="1" applyFont="1" applyFill="1" applyBorder="1" applyAlignment="1">
      <alignment horizontal="right" vertical="center" wrapText="1"/>
    </xf>
    <xf numFmtId="4" fontId="5" fillId="0" borderId="1" xfId="49" applyNumberFormat="1" applyFont="1" applyFill="1" applyBorder="1" applyAlignment="1" applyProtection="1">
      <alignment horizontal="right" vertical="center"/>
    </xf>
    <xf numFmtId="4" fontId="5" fillId="0" borderId="1" xfId="49" applyNumberFormat="1" applyFont="1" applyBorder="1" applyAlignment="1">
      <alignment horizontal="right" vertical="center"/>
    </xf>
    <xf numFmtId="4" fontId="5" fillId="0" borderId="1" xfId="49" applyNumberFormat="1" applyFont="1" applyFill="1" applyBorder="1" applyAlignment="1">
      <alignment horizontal="right" vertical="center"/>
    </xf>
    <xf numFmtId="4" fontId="5" fillId="0" borderId="1" xfId="49" applyNumberFormat="1" applyFont="1" applyFill="1" applyBorder="1" applyAlignment="1">
      <alignment horizontal="center" vertical="center"/>
    </xf>
    <xf numFmtId="0" fontId="1" fillId="0" borderId="6" xfId="49" applyBorder="1" applyAlignment="1">
      <alignment wrapText="1"/>
    </xf>
    <xf numFmtId="0" fontId="9" fillId="0" borderId="0" xfId="49" applyFont="1" applyFill="1"/>
    <xf numFmtId="0" fontId="0" fillId="0" borderId="0" xfId="0" applyAlignment="1">
      <alignment horizontal="center"/>
    </xf>
    <xf numFmtId="0" fontId="16" fillId="0" borderId="0" xfId="0" applyFont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8" fillId="0" borderId="1" xfId="0" applyFont="1" applyBorder="1"/>
    <xf numFmtId="0" fontId="18" fillId="2" borderId="1" xfId="0" applyFont="1" applyFill="1" applyBorder="1" applyAlignment="1">
      <alignment horizontal="center"/>
    </xf>
    <xf numFmtId="0" fontId="18" fillId="2" borderId="1" xfId="0" applyFont="1" applyFill="1" applyBorder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258"/>
  <sheetViews>
    <sheetView topLeftCell="B1" workbookViewId="0">
      <selection activeCell="C23" sqref="C23"/>
    </sheetView>
  </sheetViews>
  <sheetFormatPr defaultColWidth="9" defaultRowHeight="13.5"/>
  <cols>
    <col min="1" max="1" width="15" style="174" hidden="1" customWidth="1"/>
    <col min="2" max="2" width="15.375" style="174" customWidth="1"/>
    <col min="3" max="3" width="59.75" customWidth="1"/>
    <col min="4" max="4" width="13" style="174" customWidth="1"/>
    <col min="5" max="5" width="101.5" customWidth="1"/>
    <col min="6" max="6" width="29.25" customWidth="1"/>
    <col min="7" max="7" width="30.75" style="174" customWidth="1"/>
    <col min="8" max="8" width="28.5" style="174" customWidth="1"/>
    <col min="9" max="9" width="72.875" customWidth="1"/>
  </cols>
  <sheetData>
    <row r="2" ht="24.75" customHeight="1" spans="1:9">
      <c r="A2" s="175" t="s">
        <v>0</v>
      </c>
      <c r="B2" s="175"/>
      <c r="C2" s="175"/>
      <c r="D2" s="175"/>
      <c r="E2" s="175"/>
      <c r="F2" s="175"/>
      <c r="G2" s="175"/>
      <c r="H2" s="175"/>
      <c r="I2" s="175"/>
    </row>
    <row r="4" ht="22.5" spans="1:9">
      <c r="A4" s="176" t="s">
        <v>1</v>
      </c>
      <c r="B4" s="176" t="s">
        <v>2</v>
      </c>
      <c r="C4" s="176" t="s">
        <v>3</v>
      </c>
      <c r="D4" s="176" t="s">
        <v>4</v>
      </c>
      <c r="E4" s="176" t="s">
        <v>5</v>
      </c>
      <c r="F4" s="176" t="s">
        <v>6</v>
      </c>
      <c r="G4" s="176" t="s">
        <v>7</v>
      </c>
      <c r="H4" s="176" t="s">
        <v>8</v>
      </c>
      <c r="I4" s="176" t="s">
        <v>9</v>
      </c>
    </row>
    <row r="5" ht="22.5" spans="1:9">
      <c r="A5" s="177">
        <v>100001</v>
      </c>
      <c r="B5" s="177">
        <v>1</v>
      </c>
      <c r="C5" s="178" t="s">
        <v>10</v>
      </c>
      <c r="D5" s="177"/>
      <c r="E5" s="178" t="s">
        <v>10</v>
      </c>
      <c r="F5" s="178" t="s">
        <v>11</v>
      </c>
      <c r="G5" s="177" t="s">
        <v>12</v>
      </c>
      <c r="H5" s="177"/>
      <c r="I5" s="178"/>
    </row>
    <row r="6" ht="22.5" spans="1:9">
      <c r="A6" s="177">
        <v>102001</v>
      </c>
      <c r="B6" s="177">
        <v>2</v>
      </c>
      <c r="C6" s="178" t="s">
        <v>13</v>
      </c>
      <c r="D6" s="177"/>
      <c r="E6" s="178" t="s">
        <v>13</v>
      </c>
      <c r="F6" s="178" t="s">
        <v>11</v>
      </c>
      <c r="G6" s="177" t="s">
        <v>12</v>
      </c>
      <c r="H6" s="177"/>
      <c r="I6" s="178"/>
    </row>
    <row r="7" ht="22.5" spans="1:9">
      <c r="A7" s="177">
        <v>101001</v>
      </c>
      <c r="B7" s="177">
        <v>3</v>
      </c>
      <c r="C7" s="178" t="s">
        <v>14</v>
      </c>
      <c r="D7" s="177"/>
      <c r="E7" s="178" t="s">
        <v>14</v>
      </c>
      <c r="F7" s="178" t="s">
        <v>11</v>
      </c>
      <c r="G7" s="177" t="s">
        <v>12</v>
      </c>
      <c r="H7" s="177"/>
      <c r="I7" s="178"/>
    </row>
    <row r="8" ht="22.5" spans="1:9">
      <c r="A8" s="177">
        <v>146001</v>
      </c>
      <c r="B8" s="177">
        <v>4</v>
      </c>
      <c r="C8" s="178" t="s">
        <v>15</v>
      </c>
      <c r="D8" s="177" t="s">
        <v>16</v>
      </c>
      <c r="E8" s="178" t="s">
        <v>17</v>
      </c>
      <c r="F8" s="178" t="s">
        <v>11</v>
      </c>
      <c r="G8" s="177" t="s">
        <v>12</v>
      </c>
      <c r="H8" s="177"/>
      <c r="I8" s="178"/>
    </row>
    <row r="9" ht="22.5" spans="1:9">
      <c r="A9" s="177">
        <v>147001</v>
      </c>
      <c r="B9" s="177">
        <v>5</v>
      </c>
      <c r="C9" s="178" t="s">
        <v>18</v>
      </c>
      <c r="D9" s="177"/>
      <c r="E9" s="178" t="s">
        <v>18</v>
      </c>
      <c r="F9" s="178" t="s">
        <v>11</v>
      </c>
      <c r="G9" s="177" t="s">
        <v>12</v>
      </c>
      <c r="H9" s="177"/>
      <c r="I9" s="178"/>
    </row>
    <row r="10" ht="22.5" spans="1:9">
      <c r="A10" s="177">
        <v>148001</v>
      </c>
      <c r="B10" s="177">
        <v>6</v>
      </c>
      <c r="C10" s="178" t="s">
        <v>19</v>
      </c>
      <c r="D10" s="177"/>
      <c r="E10" s="178" t="s">
        <v>19</v>
      </c>
      <c r="F10" s="178" t="s">
        <v>20</v>
      </c>
      <c r="G10" s="177" t="s">
        <v>12</v>
      </c>
      <c r="H10" s="177"/>
      <c r="I10" s="178"/>
    </row>
    <row r="11" ht="22.5" spans="1:9">
      <c r="A11" s="177">
        <v>149001</v>
      </c>
      <c r="B11" s="177">
        <v>7</v>
      </c>
      <c r="C11" s="178" t="s">
        <v>21</v>
      </c>
      <c r="D11" s="177"/>
      <c r="E11" s="178" t="s">
        <v>21</v>
      </c>
      <c r="F11" s="178" t="s">
        <v>11</v>
      </c>
      <c r="G11" s="177" t="s">
        <v>12</v>
      </c>
      <c r="H11" s="177"/>
      <c r="I11" s="178"/>
    </row>
    <row r="12" ht="22.5" spans="1:9">
      <c r="A12" s="177">
        <v>150001</v>
      </c>
      <c r="B12" s="177">
        <v>8</v>
      </c>
      <c r="C12" s="178" t="s">
        <v>22</v>
      </c>
      <c r="D12" s="177"/>
      <c r="E12" s="178" t="s">
        <v>22</v>
      </c>
      <c r="F12" s="178" t="s">
        <v>11</v>
      </c>
      <c r="G12" s="177" t="s">
        <v>12</v>
      </c>
      <c r="H12" s="177"/>
      <c r="I12" s="178"/>
    </row>
    <row r="13" ht="22.5" spans="1:9">
      <c r="A13" s="177">
        <v>154001</v>
      </c>
      <c r="B13" s="177">
        <v>9</v>
      </c>
      <c r="C13" s="178" t="s">
        <v>23</v>
      </c>
      <c r="D13" s="177"/>
      <c r="E13" s="178" t="s">
        <v>23</v>
      </c>
      <c r="F13" s="178" t="s">
        <v>11</v>
      </c>
      <c r="G13" s="177" t="s">
        <v>12</v>
      </c>
      <c r="H13" s="177"/>
      <c r="I13" s="178"/>
    </row>
    <row r="14" ht="22.5" spans="1:9">
      <c r="A14" s="177">
        <v>153001</v>
      </c>
      <c r="B14" s="177">
        <v>10</v>
      </c>
      <c r="C14" s="178" t="s">
        <v>24</v>
      </c>
      <c r="D14" s="177"/>
      <c r="E14" s="178" t="s">
        <v>24</v>
      </c>
      <c r="F14" s="178" t="s">
        <v>11</v>
      </c>
      <c r="G14" s="177" t="s">
        <v>12</v>
      </c>
      <c r="H14" s="177"/>
      <c r="I14" s="178"/>
    </row>
    <row r="15" ht="22.5" spans="1:9">
      <c r="A15" s="177">
        <v>151001</v>
      </c>
      <c r="B15" s="177">
        <v>11</v>
      </c>
      <c r="C15" s="178" t="s">
        <v>25</v>
      </c>
      <c r="D15" s="177"/>
      <c r="E15" s="178" t="s">
        <v>25</v>
      </c>
      <c r="F15" s="178" t="s">
        <v>11</v>
      </c>
      <c r="G15" s="177" t="s">
        <v>12</v>
      </c>
      <c r="H15" s="177"/>
      <c r="I15" s="178"/>
    </row>
    <row r="16" ht="22.5" spans="1:9">
      <c r="A16" s="177">
        <v>155001</v>
      </c>
      <c r="B16" s="177">
        <v>12</v>
      </c>
      <c r="C16" s="178" t="s">
        <v>26</v>
      </c>
      <c r="D16" s="177" t="s">
        <v>16</v>
      </c>
      <c r="E16" s="178" t="s">
        <v>27</v>
      </c>
      <c r="F16" s="178" t="s">
        <v>11</v>
      </c>
      <c r="G16" s="177" t="s">
        <v>12</v>
      </c>
      <c r="H16" s="177"/>
      <c r="I16" s="178"/>
    </row>
    <row r="17" ht="22.5" spans="1:9">
      <c r="A17" s="177">
        <v>335001</v>
      </c>
      <c r="B17" s="177">
        <v>13</v>
      </c>
      <c r="C17" s="178" t="s">
        <v>28</v>
      </c>
      <c r="D17" s="177"/>
      <c r="E17" s="178" t="s">
        <v>28</v>
      </c>
      <c r="F17" s="178" t="s">
        <v>29</v>
      </c>
      <c r="G17" s="177" t="s">
        <v>12</v>
      </c>
      <c r="H17" s="177"/>
      <c r="I17" s="178"/>
    </row>
    <row r="18" ht="22.5" spans="1:9">
      <c r="A18" s="177">
        <v>400001</v>
      </c>
      <c r="B18" s="177">
        <v>14</v>
      </c>
      <c r="C18" s="178" t="s">
        <v>30</v>
      </c>
      <c r="D18" s="177"/>
      <c r="E18" s="178" t="s">
        <v>30</v>
      </c>
      <c r="F18" s="178" t="s">
        <v>31</v>
      </c>
      <c r="G18" s="177" t="s">
        <v>12</v>
      </c>
      <c r="H18" s="177"/>
      <c r="I18" s="178"/>
    </row>
    <row r="19" ht="22.5" spans="1:9">
      <c r="A19" s="177">
        <v>105001</v>
      </c>
      <c r="B19" s="177">
        <v>15</v>
      </c>
      <c r="C19" s="178" t="s">
        <v>32</v>
      </c>
      <c r="D19" s="177"/>
      <c r="E19" s="178" t="s">
        <v>32</v>
      </c>
      <c r="F19" s="178" t="s">
        <v>11</v>
      </c>
      <c r="G19" s="177" t="s">
        <v>12</v>
      </c>
      <c r="H19" s="177"/>
      <c r="I19" s="178"/>
    </row>
    <row r="20" ht="22.5" spans="1:9">
      <c r="A20" s="177">
        <v>103001</v>
      </c>
      <c r="B20" s="177">
        <v>16</v>
      </c>
      <c r="C20" s="178" t="s">
        <v>33</v>
      </c>
      <c r="D20" s="177"/>
      <c r="E20" s="178" t="s">
        <v>33</v>
      </c>
      <c r="F20" s="178" t="s">
        <v>34</v>
      </c>
      <c r="G20" s="177" t="s">
        <v>12</v>
      </c>
      <c r="H20" s="177"/>
      <c r="I20" s="178"/>
    </row>
    <row r="21" ht="22.5" spans="1:9">
      <c r="A21" s="177">
        <v>250001</v>
      </c>
      <c r="B21" s="177">
        <v>17</v>
      </c>
      <c r="C21" s="178" t="s">
        <v>35</v>
      </c>
      <c r="D21" s="177"/>
      <c r="E21" s="178" t="s">
        <v>35</v>
      </c>
      <c r="F21" s="178" t="s">
        <v>20</v>
      </c>
      <c r="G21" s="177" t="s">
        <v>12</v>
      </c>
      <c r="H21" s="177"/>
      <c r="I21" s="178"/>
    </row>
    <row r="22" ht="22.5" spans="1:9">
      <c r="A22" s="177">
        <v>254001</v>
      </c>
      <c r="B22" s="177">
        <v>18</v>
      </c>
      <c r="C22" s="178" t="s">
        <v>36</v>
      </c>
      <c r="D22" s="177" t="s">
        <v>16</v>
      </c>
      <c r="E22" s="178" t="s">
        <v>37</v>
      </c>
      <c r="F22" s="178" t="s">
        <v>20</v>
      </c>
      <c r="G22" s="177" t="s">
        <v>12</v>
      </c>
      <c r="H22" s="177"/>
      <c r="I22" s="178"/>
    </row>
    <row r="23" ht="22.5" spans="1:9">
      <c r="A23" s="177">
        <v>403001</v>
      </c>
      <c r="B23" s="177">
        <v>19</v>
      </c>
      <c r="C23" s="178" t="s">
        <v>38</v>
      </c>
      <c r="D23" s="177" t="s">
        <v>16</v>
      </c>
      <c r="E23" s="178" t="s">
        <v>39</v>
      </c>
      <c r="F23" s="178" t="s">
        <v>31</v>
      </c>
      <c r="G23" s="177" t="s">
        <v>12</v>
      </c>
      <c r="H23" s="177"/>
      <c r="I23" s="178"/>
    </row>
    <row r="24" ht="22.5" spans="1:9">
      <c r="A24" s="177">
        <v>411001</v>
      </c>
      <c r="B24" s="177">
        <v>20</v>
      </c>
      <c r="C24" s="178" t="s">
        <v>40</v>
      </c>
      <c r="D24" s="177" t="s">
        <v>16</v>
      </c>
      <c r="E24" s="178" t="s">
        <v>41</v>
      </c>
      <c r="F24" s="178" t="s">
        <v>31</v>
      </c>
      <c r="G24" s="177" t="s">
        <v>12</v>
      </c>
      <c r="H24" s="177"/>
      <c r="I24" s="178"/>
    </row>
    <row r="25" ht="22.5" spans="1:9">
      <c r="A25" s="177">
        <v>306001</v>
      </c>
      <c r="B25" s="177">
        <v>21</v>
      </c>
      <c r="C25" s="178" t="s">
        <v>42</v>
      </c>
      <c r="D25" s="177" t="s">
        <v>16</v>
      </c>
      <c r="E25" s="178" t="s">
        <v>43</v>
      </c>
      <c r="F25" s="178" t="s">
        <v>44</v>
      </c>
      <c r="G25" s="177" t="s">
        <v>12</v>
      </c>
      <c r="H25" s="177"/>
      <c r="I25" s="178"/>
    </row>
    <row r="26" ht="22.5" spans="1:9">
      <c r="A26" s="177">
        <v>104001</v>
      </c>
      <c r="B26" s="177">
        <v>22</v>
      </c>
      <c r="C26" s="178" t="s">
        <v>45</v>
      </c>
      <c r="D26" s="177"/>
      <c r="E26" s="178" t="s">
        <v>46</v>
      </c>
      <c r="F26" s="178" t="s">
        <v>34</v>
      </c>
      <c r="G26" s="177" t="s">
        <v>12</v>
      </c>
      <c r="H26" s="177"/>
      <c r="I26" s="178"/>
    </row>
    <row r="27" ht="22.5" spans="1:9">
      <c r="A27" s="177">
        <v>157001</v>
      </c>
      <c r="B27" s="177">
        <v>23</v>
      </c>
      <c r="C27" s="178" t="s">
        <v>47</v>
      </c>
      <c r="D27" s="177"/>
      <c r="E27" s="178" t="s">
        <v>47</v>
      </c>
      <c r="F27" s="178" t="s">
        <v>11</v>
      </c>
      <c r="G27" s="177" t="s">
        <v>12</v>
      </c>
      <c r="H27" s="177"/>
      <c r="I27" s="178"/>
    </row>
    <row r="28" ht="22.5" spans="1:9">
      <c r="A28" s="177">
        <v>332001</v>
      </c>
      <c r="B28" s="177">
        <v>24</v>
      </c>
      <c r="C28" s="178" t="s">
        <v>48</v>
      </c>
      <c r="D28" s="177"/>
      <c r="E28" s="178" t="s">
        <v>48</v>
      </c>
      <c r="F28" s="178" t="s">
        <v>29</v>
      </c>
      <c r="G28" s="177" t="s">
        <v>12</v>
      </c>
      <c r="H28" s="177"/>
      <c r="I28" s="178"/>
    </row>
    <row r="29" ht="22.5" spans="1:9">
      <c r="A29" s="177">
        <v>169001</v>
      </c>
      <c r="B29" s="177">
        <v>25</v>
      </c>
      <c r="C29" s="178" t="s">
        <v>49</v>
      </c>
      <c r="D29" s="177"/>
      <c r="E29" s="178" t="s">
        <v>49</v>
      </c>
      <c r="F29" s="178" t="s">
        <v>11</v>
      </c>
      <c r="G29" s="177" t="s">
        <v>12</v>
      </c>
      <c r="H29" s="177"/>
      <c r="I29" s="178"/>
    </row>
    <row r="30" ht="22.5" spans="1:9">
      <c r="A30" s="177">
        <v>334001</v>
      </c>
      <c r="B30" s="177">
        <v>26</v>
      </c>
      <c r="C30" s="178" t="s">
        <v>50</v>
      </c>
      <c r="D30" s="177"/>
      <c r="E30" s="178" t="s">
        <v>50</v>
      </c>
      <c r="F30" s="178" t="s">
        <v>29</v>
      </c>
      <c r="G30" s="177" t="s">
        <v>12</v>
      </c>
      <c r="H30" s="177"/>
      <c r="I30" s="178"/>
    </row>
    <row r="31" ht="22.5" spans="1:9">
      <c r="A31" s="177">
        <v>410001</v>
      </c>
      <c r="B31" s="177">
        <v>27</v>
      </c>
      <c r="C31" s="178" t="s">
        <v>51</v>
      </c>
      <c r="D31" s="177" t="s">
        <v>16</v>
      </c>
      <c r="E31" s="178" t="s">
        <v>52</v>
      </c>
      <c r="F31" s="178" t="s">
        <v>31</v>
      </c>
      <c r="G31" s="177" t="s">
        <v>12</v>
      </c>
      <c r="H31" s="177"/>
      <c r="I31" s="178"/>
    </row>
    <row r="32" ht="22.5" spans="1:9">
      <c r="A32" s="177">
        <v>414001</v>
      </c>
      <c r="B32" s="177">
        <v>28</v>
      </c>
      <c r="C32" s="178" t="s">
        <v>53</v>
      </c>
      <c r="D32" s="177" t="s">
        <v>16</v>
      </c>
      <c r="E32" s="178" t="s">
        <v>54</v>
      </c>
      <c r="F32" s="178" t="s">
        <v>31</v>
      </c>
      <c r="G32" s="177" t="s">
        <v>12</v>
      </c>
      <c r="H32" s="177"/>
      <c r="I32" s="178"/>
    </row>
    <row r="33" ht="22.5" spans="1:9">
      <c r="A33" s="177">
        <v>416001</v>
      </c>
      <c r="B33" s="177">
        <v>29</v>
      </c>
      <c r="C33" s="178" t="s">
        <v>55</v>
      </c>
      <c r="D33" s="177" t="s">
        <v>16</v>
      </c>
      <c r="E33" s="178" t="s">
        <v>56</v>
      </c>
      <c r="F33" s="178" t="s">
        <v>31</v>
      </c>
      <c r="G33" s="177" t="s">
        <v>12</v>
      </c>
      <c r="H33" s="177"/>
      <c r="I33" s="178"/>
    </row>
    <row r="34" ht="22.5" spans="1:9">
      <c r="A34" s="177">
        <v>409001</v>
      </c>
      <c r="B34" s="177">
        <v>30</v>
      </c>
      <c r="C34" s="178" t="s">
        <v>57</v>
      </c>
      <c r="D34" s="177" t="s">
        <v>16</v>
      </c>
      <c r="E34" s="178" t="s">
        <v>58</v>
      </c>
      <c r="F34" s="178" t="s">
        <v>59</v>
      </c>
      <c r="G34" s="177" t="s">
        <v>12</v>
      </c>
      <c r="H34" s="177"/>
      <c r="I34" s="178"/>
    </row>
    <row r="35" ht="22.5" spans="1:9">
      <c r="A35" s="177">
        <v>307001</v>
      </c>
      <c r="B35" s="177">
        <v>31</v>
      </c>
      <c r="C35" s="178" t="s">
        <v>60</v>
      </c>
      <c r="D35" s="177"/>
      <c r="E35" s="178" t="s">
        <v>60</v>
      </c>
      <c r="F35" s="178" t="s">
        <v>44</v>
      </c>
      <c r="G35" s="177" t="s">
        <v>12</v>
      </c>
      <c r="H35" s="177"/>
      <c r="I35" s="178"/>
    </row>
    <row r="36" ht="22.5" spans="1:9">
      <c r="A36" s="177">
        <v>257001</v>
      </c>
      <c r="B36" s="177">
        <v>32</v>
      </c>
      <c r="C36" s="178" t="s">
        <v>61</v>
      </c>
      <c r="D36" s="177" t="s">
        <v>16</v>
      </c>
      <c r="E36" s="178" t="s">
        <v>62</v>
      </c>
      <c r="F36" s="178" t="s">
        <v>20</v>
      </c>
      <c r="G36" s="177" t="s">
        <v>12</v>
      </c>
      <c r="H36" s="177"/>
      <c r="I36" s="178"/>
    </row>
    <row r="37" ht="22.5" spans="1:9">
      <c r="A37" s="177">
        <v>330001</v>
      </c>
      <c r="B37" s="177">
        <v>33</v>
      </c>
      <c r="C37" s="178" t="s">
        <v>63</v>
      </c>
      <c r="D37" s="177" t="s">
        <v>16</v>
      </c>
      <c r="E37" s="178" t="s">
        <v>64</v>
      </c>
      <c r="F37" s="178" t="s">
        <v>29</v>
      </c>
      <c r="G37" s="177" t="s">
        <v>12</v>
      </c>
      <c r="H37" s="177"/>
      <c r="I37" s="178"/>
    </row>
    <row r="38" ht="22.5" spans="1:9">
      <c r="A38" s="177">
        <v>107001</v>
      </c>
      <c r="B38" s="177">
        <v>34</v>
      </c>
      <c r="C38" s="178" t="s">
        <v>65</v>
      </c>
      <c r="D38" s="177"/>
      <c r="E38" s="178" t="s">
        <v>65</v>
      </c>
      <c r="F38" s="178" t="s">
        <v>11</v>
      </c>
      <c r="G38" s="177" t="s">
        <v>12</v>
      </c>
      <c r="H38" s="177"/>
      <c r="I38" s="178"/>
    </row>
    <row r="39" ht="22.5" spans="1:9">
      <c r="A39" s="179">
        <v>193001</v>
      </c>
      <c r="B39" s="179">
        <v>35</v>
      </c>
      <c r="C39" s="180" t="s">
        <v>66</v>
      </c>
      <c r="D39" s="179" t="s">
        <v>16</v>
      </c>
      <c r="E39" s="180" t="s">
        <v>67</v>
      </c>
      <c r="F39" s="180" t="s">
        <v>44</v>
      </c>
      <c r="G39" s="179" t="s">
        <v>12</v>
      </c>
      <c r="H39" s="179"/>
      <c r="I39" s="180" t="s">
        <v>68</v>
      </c>
    </row>
    <row r="40" ht="22.5" spans="1:9">
      <c r="A40" s="177">
        <v>114001</v>
      </c>
      <c r="B40" s="177">
        <v>36</v>
      </c>
      <c r="C40" s="178" t="s">
        <v>69</v>
      </c>
      <c r="D40" s="177"/>
      <c r="E40" s="178" t="s">
        <v>69</v>
      </c>
      <c r="F40" s="178" t="s">
        <v>11</v>
      </c>
      <c r="G40" s="177" t="s">
        <v>12</v>
      </c>
      <c r="H40" s="177"/>
      <c r="I40" s="178"/>
    </row>
    <row r="41" ht="22.5" spans="1:9">
      <c r="A41" s="177">
        <v>152001</v>
      </c>
      <c r="B41" s="177">
        <v>37</v>
      </c>
      <c r="C41" s="178" t="s">
        <v>70</v>
      </c>
      <c r="D41" s="177"/>
      <c r="E41" s="178" t="s">
        <v>70</v>
      </c>
      <c r="F41" s="178" t="s">
        <v>34</v>
      </c>
      <c r="G41" s="177" t="s">
        <v>12</v>
      </c>
      <c r="H41" s="177"/>
      <c r="I41" s="178"/>
    </row>
    <row r="42" ht="22.5" spans="1:9">
      <c r="A42" s="179"/>
      <c r="B42" s="179"/>
      <c r="C42" s="180" t="s">
        <v>71</v>
      </c>
      <c r="D42" s="179"/>
      <c r="E42" s="180" t="s">
        <v>72</v>
      </c>
      <c r="F42" s="180" t="s">
        <v>11</v>
      </c>
      <c r="G42" s="179"/>
      <c r="H42" s="179"/>
      <c r="I42" s="180" t="s">
        <v>73</v>
      </c>
    </row>
    <row r="43" ht="22.5" spans="1:9">
      <c r="A43" s="177">
        <v>109001</v>
      </c>
      <c r="B43" s="177">
        <v>38</v>
      </c>
      <c r="C43" s="178" t="s">
        <v>74</v>
      </c>
      <c r="D43" s="177" t="s">
        <v>16</v>
      </c>
      <c r="E43" s="178" t="s">
        <v>75</v>
      </c>
      <c r="F43" s="178" t="s">
        <v>11</v>
      </c>
      <c r="G43" s="177" t="s">
        <v>12</v>
      </c>
      <c r="H43" s="177"/>
      <c r="I43" s="178"/>
    </row>
    <row r="44" ht="22.5" spans="1:9">
      <c r="A44" s="177">
        <v>110001</v>
      </c>
      <c r="B44" s="177">
        <v>39</v>
      </c>
      <c r="C44" s="178" t="s">
        <v>76</v>
      </c>
      <c r="D44" s="177" t="s">
        <v>16</v>
      </c>
      <c r="E44" s="178" t="s">
        <v>77</v>
      </c>
      <c r="F44" s="178" t="s">
        <v>11</v>
      </c>
      <c r="G44" s="177" t="s">
        <v>12</v>
      </c>
      <c r="H44" s="177"/>
      <c r="I44" s="178"/>
    </row>
    <row r="45" ht="22.5" spans="1:9">
      <c r="A45" s="177">
        <v>262001</v>
      </c>
      <c r="B45" s="177">
        <v>40</v>
      </c>
      <c r="C45" s="178" t="s">
        <v>78</v>
      </c>
      <c r="D45" s="177"/>
      <c r="E45" s="178" t="s">
        <v>78</v>
      </c>
      <c r="F45" s="178" t="s">
        <v>20</v>
      </c>
      <c r="G45" s="177" t="s">
        <v>12</v>
      </c>
      <c r="H45" s="177"/>
      <c r="I45" s="178"/>
    </row>
    <row r="46" ht="22.5" spans="1:9">
      <c r="A46" s="179">
        <v>182001</v>
      </c>
      <c r="B46" s="179">
        <v>41</v>
      </c>
      <c r="C46" s="180" t="s">
        <v>79</v>
      </c>
      <c r="D46" s="179" t="s">
        <v>16</v>
      </c>
      <c r="E46" s="180" t="s">
        <v>80</v>
      </c>
      <c r="F46" s="180" t="s">
        <v>34</v>
      </c>
      <c r="G46" s="179" t="s">
        <v>12</v>
      </c>
      <c r="H46" s="179"/>
      <c r="I46" s="180" t="s">
        <v>81</v>
      </c>
    </row>
    <row r="47" ht="22.5" spans="1:9">
      <c r="A47" s="177">
        <v>111001</v>
      </c>
      <c r="B47" s="177">
        <v>42</v>
      </c>
      <c r="C47" s="178" t="s">
        <v>82</v>
      </c>
      <c r="D47" s="177"/>
      <c r="E47" s="178" t="s">
        <v>82</v>
      </c>
      <c r="F47" s="178" t="s">
        <v>11</v>
      </c>
      <c r="G47" s="177" t="s">
        <v>12</v>
      </c>
      <c r="H47" s="177"/>
      <c r="I47" s="178"/>
    </row>
    <row r="48" ht="22.5" spans="1:9">
      <c r="A48" s="177">
        <v>309001</v>
      </c>
      <c r="B48" s="177">
        <v>43</v>
      </c>
      <c r="C48" s="178" t="s">
        <v>83</v>
      </c>
      <c r="D48" s="177"/>
      <c r="E48" s="178" t="s">
        <v>83</v>
      </c>
      <c r="F48" s="178" t="s">
        <v>44</v>
      </c>
      <c r="G48" s="177" t="s">
        <v>12</v>
      </c>
      <c r="H48" s="177"/>
      <c r="I48" s="178"/>
    </row>
    <row r="49" ht="22.5" spans="1:9">
      <c r="A49" s="179">
        <v>115001</v>
      </c>
      <c r="B49" s="179">
        <v>44</v>
      </c>
      <c r="C49" s="180" t="s">
        <v>84</v>
      </c>
      <c r="D49" s="179" t="s">
        <v>16</v>
      </c>
      <c r="E49" s="180" t="s">
        <v>85</v>
      </c>
      <c r="F49" s="180" t="s">
        <v>34</v>
      </c>
      <c r="G49" s="179" t="s">
        <v>12</v>
      </c>
      <c r="H49" s="179"/>
      <c r="I49" s="180" t="s">
        <v>86</v>
      </c>
    </row>
    <row r="50" ht="22.5" spans="1:9">
      <c r="A50" s="177">
        <v>305001</v>
      </c>
      <c r="B50" s="177">
        <v>45</v>
      </c>
      <c r="C50" s="178" t="s">
        <v>87</v>
      </c>
      <c r="D50" s="177"/>
      <c r="E50" s="178" t="s">
        <v>87</v>
      </c>
      <c r="F50" s="178" t="s">
        <v>44</v>
      </c>
      <c r="G50" s="177" t="s">
        <v>12</v>
      </c>
      <c r="H50" s="177"/>
      <c r="I50" s="178"/>
    </row>
    <row r="51" ht="22.5" spans="1:9">
      <c r="A51" s="179">
        <v>119001</v>
      </c>
      <c r="B51" s="179">
        <v>46</v>
      </c>
      <c r="C51" s="180" t="s">
        <v>88</v>
      </c>
      <c r="D51" s="179" t="s">
        <v>16</v>
      </c>
      <c r="E51" s="180" t="s">
        <v>89</v>
      </c>
      <c r="F51" s="180" t="s">
        <v>11</v>
      </c>
      <c r="G51" s="179" t="s">
        <v>12</v>
      </c>
      <c r="H51" s="179"/>
      <c r="I51" s="180" t="s">
        <v>68</v>
      </c>
    </row>
    <row r="52" ht="22.5" spans="1:9">
      <c r="A52" s="177">
        <v>190001</v>
      </c>
      <c r="B52" s="177">
        <v>47</v>
      </c>
      <c r="C52" s="178" t="s">
        <v>90</v>
      </c>
      <c r="D52" s="177"/>
      <c r="E52" s="178" t="s">
        <v>90</v>
      </c>
      <c r="F52" s="178" t="s">
        <v>11</v>
      </c>
      <c r="G52" s="177" t="s">
        <v>12</v>
      </c>
      <c r="H52" s="177"/>
      <c r="I52" s="178"/>
    </row>
    <row r="53" ht="22.5" spans="1:9">
      <c r="A53" s="177">
        <v>112001</v>
      </c>
      <c r="B53" s="177">
        <v>48</v>
      </c>
      <c r="C53" s="178" t="s">
        <v>91</v>
      </c>
      <c r="D53" s="177"/>
      <c r="E53" s="178" t="s">
        <v>91</v>
      </c>
      <c r="F53" s="178" t="s">
        <v>11</v>
      </c>
      <c r="G53" s="177" t="s">
        <v>12</v>
      </c>
      <c r="H53" s="177"/>
      <c r="I53" s="178"/>
    </row>
    <row r="54" ht="22.5" spans="1:9">
      <c r="A54" s="177">
        <v>189001</v>
      </c>
      <c r="B54" s="177">
        <v>49</v>
      </c>
      <c r="C54" s="178" t="s">
        <v>92</v>
      </c>
      <c r="D54" s="177" t="s">
        <v>16</v>
      </c>
      <c r="E54" s="178" t="s">
        <v>93</v>
      </c>
      <c r="F54" s="178" t="s">
        <v>94</v>
      </c>
      <c r="G54" s="177" t="s">
        <v>12</v>
      </c>
      <c r="H54" s="177"/>
      <c r="I54" s="178"/>
    </row>
    <row r="55" ht="22.5" spans="1:9">
      <c r="A55" s="177">
        <v>118001</v>
      </c>
      <c r="B55" s="177">
        <v>50</v>
      </c>
      <c r="C55" s="178" t="s">
        <v>95</v>
      </c>
      <c r="D55" s="177" t="s">
        <v>16</v>
      </c>
      <c r="E55" s="178" t="s">
        <v>96</v>
      </c>
      <c r="F55" s="178" t="s">
        <v>11</v>
      </c>
      <c r="G55" s="177" t="s">
        <v>12</v>
      </c>
      <c r="H55" s="177"/>
      <c r="I55" s="178"/>
    </row>
    <row r="56" ht="22.5" spans="1:9">
      <c r="A56" s="179">
        <v>479001</v>
      </c>
      <c r="B56" s="179">
        <v>51</v>
      </c>
      <c r="C56" s="180" t="s">
        <v>97</v>
      </c>
      <c r="D56" s="179" t="s">
        <v>16</v>
      </c>
      <c r="E56" s="180" t="s">
        <v>98</v>
      </c>
      <c r="F56" s="180" t="s">
        <v>34</v>
      </c>
      <c r="G56" s="179" t="s">
        <v>12</v>
      </c>
      <c r="H56" s="179"/>
      <c r="I56" s="180" t="s">
        <v>81</v>
      </c>
    </row>
    <row r="57" ht="22.5" spans="1:9">
      <c r="A57" s="177">
        <v>468001</v>
      </c>
      <c r="B57" s="177">
        <v>52</v>
      </c>
      <c r="C57" s="178" t="s">
        <v>99</v>
      </c>
      <c r="D57" s="177"/>
      <c r="E57" s="178" t="s">
        <v>99</v>
      </c>
      <c r="F57" s="178" t="s">
        <v>34</v>
      </c>
      <c r="G57" s="177" t="s">
        <v>12</v>
      </c>
      <c r="H57" s="177"/>
      <c r="I57" s="178"/>
    </row>
    <row r="58" ht="22.5" spans="1:9">
      <c r="A58" s="177">
        <v>475001</v>
      </c>
      <c r="B58" s="177">
        <v>53</v>
      </c>
      <c r="C58" s="178" t="s">
        <v>100</v>
      </c>
      <c r="D58" s="177"/>
      <c r="E58" s="178" t="s">
        <v>100</v>
      </c>
      <c r="F58" s="178" t="s">
        <v>34</v>
      </c>
      <c r="G58" s="177" t="s">
        <v>12</v>
      </c>
      <c r="H58" s="177"/>
      <c r="I58" s="178"/>
    </row>
    <row r="59" ht="22.5" spans="1:9">
      <c r="A59" s="177">
        <v>476001</v>
      </c>
      <c r="B59" s="177">
        <v>54</v>
      </c>
      <c r="C59" s="178" t="s">
        <v>101</v>
      </c>
      <c r="D59" s="177"/>
      <c r="E59" s="178" t="s">
        <v>101</v>
      </c>
      <c r="F59" s="178" t="s">
        <v>34</v>
      </c>
      <c r="G59" s="177" t="s">
        <v>12</v>
      </c>
      <c r="H59" s="177"/>
      <c r="I59" s="178"/>
    </row>
    <row r="60" ht="22.5" spans="1:9">
      <c r="A60" s="177">
        <v>303001</v>
      </c>
      <c r="B60" s="177">
        <v>55</v>
      </c>
      <c r="C60" s="178" t="s">
        <v>102</v>
      </c>
      <c r="D60" s="177" t="s">
        <v>16</v>
      </c>
      <c r="E60" s="178" t="s">
        <v>103</v>
      </c>
      <c r="F60" s="178" t="s">
        <v>44</v>
      </c>
      <c r="G60" s="177" t="s">
        <v>12</v>
      </c>
      <c r="H60" s="177"/>
      <c r="I60" s="178"/>
    </row>
    <row r="61" ht="22.5" spans="1:9">
      <c r="A61" s="179">
        <v>337001</v>
      </c>
      <c r="B61" s="179">
        <v>56</v>
      </c>
      <c r="C61" s="180" t="s">
        <v>104</v>
      </c>
      <c r="D61" s="179" t="s">
        <v>16</v>
      </c>
      <c r="E61" s="180" t="s">
        <v>104</v>
      </c>
      <c r="F61" s="180" t="s">
        <v>29</v>
      </c>
      <c r="G61" s="179" t="s">
        <v>12</v>
      </c>
      <c r="H61" s="179"/>
      <c r="I61" s="180" t="s">
        <v>105</v>
      </c>
    </row>
    <row r="62" ht="22.5" spans="1:9">
      <c r="A62" s="179">
        <v>331001</v>
      </c>
      <c r="B62" s="179">
        <v>57</v>
      </c>
      <c r="C62" s="180" t="s">
        <v>106</v>
      </c>
      <c r="D62" s="179" t="s">
        <v>16</v>
      </c>
      <c r="E62" s="180" t="s">
        <v>107</v>
      </c>
      <c r="F62" s="180" t="s">
        <v>29</v>
      </c>
      <c r="G62" s="179" t="s">
        <v>12</v>
      </c>
      <c r="H62" s="179"/>
      <c r="I62" s="180" t="s">
        <v>108</v>
      </c>
    </row>
    <row r="63" ht="22.5" spans="1:9">
      <c r="A63" s="177">
        <v>338001</v>
      </c>
      <c r="B63" s="177">
        <v>58</v>
      </c>
      <c r="C63" s="178" t="s">
        <v>109</v>
      </c>
      <c r="D63" s="177"/>
      <c r="E63" s="178" t="s">
        <v>109</v>
      </c>
      <c r="F63" s="178" t="s">
        <v>29</v>
      </c>
      <c r="G63" s="177" t="s">
        <v>12</v>
      </c>
      <c r="H63" s="177"/>
      <c r="I63" s="178"/>
    </row>
    <row r="64" ht="22.5" spans="1:9">
      <c r="A64" s="177">
        <v>273001</v>
      </c>
      <c r="B64" s="177">
        <v>59</v>
      </c>
      <c r="C64" s="178" t="s">
        <v>110</v>
      </c>
      <c r="D64" s="177"/>
      <c r="E64" s="178" t="s">
        <v>110</v>
      </c>
      <c r="F64" s="178" t="s">
        <v>20</v>
      </c>
      <c r="G64" s="177" t="s">
        <v>12</v>
      </c>
      <c r="H64" s="177"/>
      <c r="I64" s="178"/>
    </row>
    <row r="65" ht="22.5" spans="1:9">
      <c r="A65" s="179"/>
      <c r="B65" s="179"/>
      <c r="C65" s="180" t="s">
        <v>111</v>
      </c>
      <c r="D65" s="179"/>
      <c r="E65" s="180" t="s">
        <v>58</v>
      </c>
      <c r="F65" s="180" t="s">
        <v>59</v>
      </c>
      <c r="G65" s="179"/>
      <c r="H65" s="179"/>
      <c r="I65" s="180" t="s">
        <v>112</v>
      </c>
    </row>
    <row r="66" ht="22.5" spans="1:9">
      <c r="A66" s="177">
        <v>265001</v>
      </c>
      <c r="B66" s="177">
        <v>60</v>
      </c>
      <c r="C66" s="178" t="s">
        <v>113</v>
      </c>
      <c r="D66" s="177"/>
      <c r="E66" s="178" t="s">
        <v>113</v>
      </c>
      <c r="F66" s="178" t="s">
        <v>20</v>
      </c>
      <c r="G66" s="177" t="s">
        <v>12</v>
      </c>
      <c r="H66" s="177"/>
      <c r="I66" s="178"/>
    </row>
    <row r="67" ht="22.5" spans="1:9">
      <c r="A67" s="177">
        <v>127001</v>
      </c>
      <c r="B67" s="177">
        <v>61</v>
      </c>
      <c r="C67" s="178" t="s">
        <v>114</v>
      </c>
      <c r="D67" s="177"/>
      <c r="E67" s="178" t="s">
        <v>114</v>
      </c>
      <c r="F67" s="178" t="s">
        <v>11</v>
      </c>
      <c r="G67" s="177" t="s">
        <v>12</v>
      </c>
      <c r="H67" s="177"/>
      <c r="I67" s="178"/>
    </row>
    <row r="68" ht="22.5" spans="1:9">
      <c r="A68" s="177">
        <v>128001</v>
      </c>
      <c r="B68" s="177">
        <v>62</v>
      </c>
      <c r="C68" s="178" t="s">
        <v>115</v>
      </c>
      <c r="D68" s="177"/>
      <c r="E68" s="178" t="s">
        <v>115</v>
      </c>
      <c r="F68" s="178" t="s">
        <v>11</v>
      </c>
      <c r="G68" s="177" t="s">
        <v>12</v>
      </c>
      <c r="H68" s="177"/>
      <c r="I68" s="178"/>
    </row>
    <row r="69" ht="22.5" spans="1:9">
      <c r="A69" s="177">
        <v>129001</v>
      </c>
      <c r="B69" s="177">
        <v>63</v>
      </c>
      <c r="C69" s="178" t="s">
        <v>116</v>
      </c>
      <c r="D69" s="177"/>
      <c r="E69" s="178" t="s">
        <v>116</v>
      </c>
      <c r="F69" s="178" t="s">
        <v>11</v>
      </c>
      <c r="G69" s="177" t="s">
        <v>12</v>
      </c>
      <c r="H69" s="177"/>
      <c r="I69" s="178"/>
    </row>
    <row r="70" ht="22.5" spans="1:9">
      <c r="A70" s="177">
        <v>132001</v>
      </c>
      <c r="B70" s="177">
        <v>64</v>
      </c>
      <c r="C70" s="178" t="s">
        <v>117</v>
      </c>
      <c r="D70" s="177"/>
      <c r="E70" s="178" t="s">
        <v>117</v>
      </c>
      <c r="F70" s="178" t="s">
        <v>11</v>
      </c>
      <c r="G70" s="177" t="s">
        <v>12</v>
      </c>
      <c r="H70" s="177"/>
      <c r="I70" s="178"/>
    </row>
    <row r="71" ht="22.5" spans="1:9">
      <c r="A71" s="177">
        <v>301001</v>
      </c>
      <c r="B71" s="177">
        <v>65</v>
      </c>
      <c r="C71" s="178" t="s">
        <v>118</v>
      </c>
      <c r="D71" s="177"/>
      <c r="E71" s="178" t="s">
        <v>118</v>
      </c>
      <c r="F71" s="178" t="s">
        <v>44</v>
      </c>
      <c r="G71" s="177" t="s">
        <v>12</v>
      </c>
      <c r="H71" s="177"/>
      <c r="I71" s="178"/>
    </row>
    <row r="72" ht="22.5" spans="1:9">
      <c r="A72" s="177">
        <v>269001</v>
      </c>
      <c r="B72" s="177">
        <v>66</v>
      </c>
      <c r="C72" s="178" t="s">
        <v>119</v>
      </c>
      <c r="D72" s="177"/>
      <c r="E72" s="178" t="s">
        <v>119</v>
      </c>
      <c r="F72" s="178" t="s">
        <v>20</v>
      </c>
      <c r="G72" s="177" t="s">
        <v>12</v>
      </c>
      <c r="H72" s="177"/>
      <c r="I72" s="178"/>
    </row>
    <row r="73" ht="22.5" spans="1:9">
      <c r="A73" s="177">
        <v>164001</v>
      </c>
      <c r="B73" s="177">
        <v>67</v>
      </c>
      <c r="C73" s="178" t="s">
        <v>120</v>
      </c>
      <c r="D73" s="177"/>
      <c r="E73" s="178" t="s">
        <v>120</v>
      </c>
      <c r="F73" s="178" t="s">
        <v>11</v>
      </c>
      <c r="G73" s="177" t="s">
        <v>12</v>
      </c>
      <c r="H73" s="177"/>
      <c r="I73" s="178"/>
    </row>
    <row r="74" ht="22.5" spans="1:9">
      <c r="A74" s="177">
        <v>165001</v>
      </c>
      <c r="B74" s="177">
        <v>68</v>
      </c>
      <c r="C74" s="178" t="s">
        <v>121</v>
      </c>
      <c r="D74" s="177"/>
      <c r="E74" s="178" t="s">
        <v>121</v>
      </c>
      <c r="F74" s="178" t="s">
        <v>11</v>
      </c>
      <c r="G74" s="177" t="s">
        <v>12</v>
      </c>
      <c r="H74" s="177"/>
      <c r="I74" s="178"/>
    </row>
    <row r="75" ht="22.5" spans="1:9">
      <c r="A75" s="177">
        <v>166001</v>
      </c>
      <c r="B75" s="177">
        <v>69</v>
      </c>
      <c r="C75" s="178" t="s">
        <v>122</v>
      </c>
      <c r="D75" s="177"/>
      <c r="E75" s="178" t="s">
        <v>122</v>
      </c>
      <c r="F75" s="178" t="s">
        <v>11</v>
      </c>
      <c r="G75" s="177" t="s">
        <v>12</v>
      </c>
      <c r="H75" s="177"/>
      <c r="I75" s="178"/>
    </row>
    <row r="76" ht="22.5" spans="1:9">
      <c r="A76" s="177">
        <v>167001</v>
      </c>
      <c r="B76" s="177">
        <v>70</v>
      </c>
      <c r="C76" s="178" t="s">
        <v>123</v>
      </c>
      <c r="D76" s="177"/>
      <c r="E76" s="178" t="s">
        <v>123</v>
      </c>
      <c r="F76" s="178" t="s">
        <v>11</v>
      </c>
      <c r="G76" s="177" t="s">
        <v>12</v>
      </c>
      <c r="H76" s="177"/>
      <c r="I76" s="178"/>
    </row>
    <row r="77" ht="22.5" spans="1:9">
      <c r="A77" s="177">
        <v>168001</v>
      </c>
      <c r="B77" s="177">
        <v>71</v>
      </c>
      <c r="C77" s="178" t="s">
        <v>124</v>
      </c>
      <c r="D77" s="177"/>
      <c r="E77" s="178" t="s">
        <v>124</v>
      </c>
      <c r="F77" s="178" t="s">
        <v>11</v>
      </c>
      <c r="G77" s="177" t="s">
        <v>12</v>
      </c>
      <c r="H77" s="177"/>
      <c r="I77" s="178"/>
    </row>
    <row r="78" ht="22.5" spans="1:9">
      <c r="A78" s="177">
        <v>187001</v>
      </c>
      <c r="B78" s="177">
        <v>72</v>
      </c>
      <c r="C78" s="178" t="s">
        <v>125</v>
      </c>
      <c r="D78" s="177"/>
      <c r="E78" s="178" t="s">
        <v>125</v>
      </c>
      <c r="F78" s="178" t="s">
        <v>11</v>
      </c>
      <c r="G78" s="177" t="s">
        <v>12</v>
      </c>
      <c r="H78" s="177"/>
      <c r="I78" s="178"/>
    </row>
    <row r="79" ht="22.5" spans="1:9">
      <c r="A79" s="177">
        <v>192001</v>
      </c>
      <c r="B79" s="177">
        <v>73</v>
      </c>
      <c r="C79" s="178" t="s">
        <v>126</v>
      </c>
      <c r="D79" s="177"/>
      <c r="E79" s="178" t="s">
        <v>126</v>
      </c>
      <c r="F79" s="178" t="s">
        <v>11</v>
      </c>
      <c r="G79" s="177" t="s">
        <v>12</v>
      </c>
      <c r="H79" s="177"/>
      <c r="I79" s="178"/>
    </row>
    <row r="80" ht="22.5" spans="1:9">
      <c r="A80" s="177">
        <v>159001</v>
      </c>
      <c r="B80" s="177">
        <v>74</v>
      </c>
      <c r="C80" s="178" t="s">
        <v>127</v>
      </c>
      <c r="D80" s="177"/>
      <c r="E80" s="178" t="s">
        <v>127</v>
      </c>
      <c r="F80" s="178" t="s">
        <v>11</v>
      </c>
      <c r="G80" s="177" t="s">
        <v>12</v>
      </c>
      <c r="H80" s="177"/>
      <c r="I80" s="178"/>
    </row>
    <row r="81" ht="22.5" spans="1:9">
      <c r="A81" s="177">
        <v>160001</v>
      </c>
      <c r="B81" s="177">
        <v>75</v>
      </c>
      <c r="C81" s="178" t="s">
        <v>128</v>
      </c>
      <c r="D81" s="177"/>
      <c r="E81" s="178" t="s">
        <v>128</v>
      </c>
      <c r="F81" s="178" t="s">
        <v>11</v>
      </c>
      <c r="G81" s="177" t="s">
        <v>12</v>
      </c>
      <c r="H81" s="177"/>
      <c r="I81" s="178"/>
    </row>
    <row r="82" ht="22.5" spans="1:9">
      <c r="A82" s="177">
        <v>161001</v>
      </c>
      <c r="B82" s="177">
        <v>76</v>
      </c>
      <c r="C82" s="178" t="s">
        <v>129</v>
      </c>
      <c r="D82" s="177"/>
      <c r="E82" s="178" t="s">
        <v>129</v>
      </c>
      <c r="F82" s="178" t="s">
        <v>11</v>
      </c>
      <c r="G82" s="177" t="s">
        <v>12</v>
      </c>
      <c r="H82" s="177"/>
      <c r="I82" s="178"/>
    </row>
    <row r="83" ht="22.5" spans="1:9">
      <c r="A83" s="177">
        <v>162001</v>
      </c>
      <c r="B83" s="177">
        <v>77</v>
      </c>
      <c r="C83" s="178" t="s">
        <v>130</v>
      </c>
      <c r="D83" s="177"/>
      <c r="E83" s="178" t="s">
        <v>130</v>
      </c>
      <c r="F83" s="178" t="s">
        <v>11</v>
      </c>
      <c r="G83" s="177" t="s">
        <v>12</v>
      </c>
      <c r="H83" s="177"/>
      <c r="I83" s="178"/>
    </row>
    <row r="84" ht="22.5" spans="1:9">
      <c r="A84" s="177">
        <v>163001</v>
      </c>
      <c r="B84" s="177">
        <v>78</v>
      </c>
      <c r="C84" s="178" t="s">
        <v>131</v>
      </c>
      <c r="D84" s="177"/>
      <c r="E84" s="178" t="s">
        <v>131</v>
      </c>
      <c r="F84" s="178" t="s">
        <v>11</v>
      </c>
      <c r="G84" s="177" t="s">
        <v>12</v>
      </c>
      <c r="H84" s="177"/>
      <c r="I84" s="178"/>
    </row>
    <row r="85" ht="22.5" spans="1:9">
      <c r="A85" s="177">
        <v>186001</v>
      </c>
      <c r="B85" s="177">
        <v>79</v>
      </c>
      <c r="C85" s="178" t="s">
        <v>132</v>
      </c>
      <c r="D85" s="177"/>
      <c r="E85" s="178" t="s">
        <v>132</v>
      </c>
      <c r="F85" s="178" t="s">
        <v>11</v>
      </c>
      <c r="G85" s="177" t="s">
        <v>12</v>
      </c>
      <c r="H85" s="177"/>
      <c r="I85" s="178"/>
    </row>
    <row r="86" ht="22.5" spans="1:9">
      <c r="A86" s="177">
        <v>191001</v>
      </c>
      <c r="B86" s="177">
        <v>80</v>
      </c>
      <c r="C86" s="178" t="s">
        <v>133</v>
      </c>
      <c r="D86" s="177"/>
      <c r="E86" s="178" t="s">
        <v>133</v>
      </c>
      <c r="F86" s="178" t="s">
        <v>11</v>
      </c>
      <c r="G86" s="177" t="s">
        <v>12</v>
      </c>
      <c r="H86" s="177"/>
      <c r="I86" s="178"/>
    </row>
    <row r="87" ht="22.5" spans="1:9">
      <c r="A87" s="177">
        <v>137001</v>
      </c>
      <c r="B87" s="177">
        <v>81</v>
      </c>
      <c r="C87" s="178" t="s">
        <v>134</v>
      </c>
      <c r="D87" s="177"/>
      <c r="E87" s="178" t="s">
        <v>134</v>
      </c>
      <c r="F87" s="178" t="s">
        <v>11</v>
      </c>
      <c r="G87" s="177" t="s">
        <v>12</v>
      </c>
      <c r="H87" s="177"/>
      <c r="I87" s="178"/>
    </row>
    <row r="88" ht="22.5" spans="1:9">
      <c r="A88" s="177">
        <v>138001</v>
      </c>
      <c r="B88" s="177">
        <v>82</v>
      </c>
      <c r="C88" s="178" t="s">
        <v>135</v>
      </c>
      <c r="D88" s="177"/>
      <c r="E88" s="178" t="s">
        <v>135</v>
      </c>
      <c r="F88" s="178" t="s">
        <v>11</v>
      </c>
      <c r="G88" s="177" t="s">
        <v>12</v>
      </c>
      <c r="H88" s="177"/>
      <c r="I88" s="178"/>
    </row>
    <row r="89" ht="22.5" spans="1:9">
      <c r="A89" s="177">
        <v>139001</v>
      </c>
      <c r="B89" s="177">
        <v>83</v>
      </c>
      <c r="C89" s="178" t="s">
        <v>136</v>
      </c>
      <c r="D89" s="177"/>
      <c r="E89" s="178" t="s">
        <v>136</v>
      </c>
      <c r="F89" s="178" t="s">
        <v>11</v>
      </c>
      <c r="G89" s="177" t="s">
        <v>12</v>
      </c>
      <c r="H89" s="177"/>
      <c r="I89" s="178"/>
    </row>
    <row r="90" ht="22.5" spans="1:9">
      <c r="A90" s="177">
        <v>140001</v>
      </c>
      <c r="B90" s="177">
        <v>84</v>
      </c>
      <c r="C90" s="178" t="s">
        <v>137</v>
      </c>
      <c r="D90" s="177"/>
      <c r="E90" s="178" t="s">
        <v>137</v>
      </c>
      <c r="F90" s="178" t="s">
        <v>11</v>
      </c>
      <c r="G90" s="177" t="s">
        <v>12</v>
      </c>
      <c r="H90" s="177"/>
      <c r="I90" s="178"/>
    </row>
    <row r="91" ht="22.5" spans="1:9">
      <c r="A91" s="177">
        <v>141001</v>
      </c>
      <c r="B91" s="177">
        <v>85</v>
      </c>
      <c r="C91" s="178" t="s">
        <v>138</v>
      </c>
      <c r="D91" s="177"/>
      <c r="E91" s="178" t="s">
        <v>138</v>
      </c>
      <c r="F91" s="178" t="s">
        <v>11</v>
      </c>
      <c r="G91" s="177" t="s">
        <v>12</v>
      </c>
      <c r="H91" s="177"/>
      <c r="I91" s="178"/>
    </row>
    <row r="92" ht="22.5" spans="1:9">
      <c r="A92" s="177">
        <v>142001</v>
      </c>
      <c r="B92" s="177">
        <v>86</v>
      </c>
      <c r="C92" s="178" t="s">
        <v>139</v>
      </c>
      <c r="D92" s="177"/>
      <c r="E92" s="178" t="s">
        <v>139</v>
      </c>
      <c r="F92" s="178" t="s">
        <v>11</v>
      </c>
      <c r="G92" s="177" t="s">
        <v>12</v>
      </c>
      <c r="H92" s="177"/>
      <c r="I92" s="178"/>
    </row>
    <row r="93" ht="22.5" spans="1:9">
      <c r="A93" s="177">
        <v>143001</v>
      </c>
      <c r="B93" s="177">
        <v>87</v>
      </c>
      <c r="C93" s="178" t="s">
        <v>140</v>
      </c>
      <c r="D93" s="177"/>
      <c r="E93" s="178" t="s">
        <v>140</v>
      </c>
      <c r="F93" s="178" t="s">
        <v>11</v>
      </c>
      <c r="G93" s="177" t="s">
        <v>12</v>
      </c>
      <c r="H93" s="177"/>
      <c r="I93" s="178"/>
    </row>
    <row r="94" ht="22.5" spans="1:9">
      <c r="A94" s="177">
        <v>134001</v>
      </c>
      <c r="B94" s="177">
        <v>88</v>
      </c>
      <c r="C94" s="178" t="s">
        <v>141</v>
      </c>
      <c r="D94" s="177"/>
      <c r="E94" s="178" t="s">
        <v>141</v>
      </c>
      <c r="F94" s="178" t="s">
        <v>11</v>
      </c>
      <c r="G94" s="177" t="s">
        <v>12</v>
      </c>
      <c r="H94" s="177"/>
      <c r="I94" s="178"/>
    </row>
    <row r="95" ht="22.5" spans="1:9">
      <c r="A95" s="177">
        <v>133001</v>
      </c>
      <c r="B95" s="177">
        <v>89</v>
      </c>
      <c r="C95" s="178" t="s">
        <v>142</v>
      </c>
      <c r="D95" s="177"/>
      <c r="E95" s="178" t="s">
        <v>142</v>
      </c>
      <c r="F95" s="178" t="s">
        <v>11</v>
      </c>
      <c r="G95" s="177" t="s">
        <v>12</v>
      </c>
      <c r="H95" s="177"/>
      <c r="I95" s="178"/>
    </row>
    <row r="96" ht="22.5" spans="1:9">
      <c r="A96" s="177">
        <v>135001</v>
      </c>
      <c r="B96" s="177">
        <v>90</v>
      </c>
      <c r="C96" s="178" t="s">
        <v>143</v>
      </c>
      <c r="D96" s="177"/>
      <c r="E96" s="178" t="s">
        <v>143</v>
      </c>
      <c r="F96" s="178" t="s">
        <v>11</v>
      </c>
      <c r="G96" s="177" t="s">
        <v>12</v>
      </c>
      <c r="H96" s="177"/>
      <c r="I96" s="178"/>
    </row>
    <row r="97" ht="22.5" spans="1:9">
      <c r="A97" s="177">
        <v>175001</v>
      </c>
      <c r="B97" s="177">
        <v>91</v>
      </c>
      <c r="C97" s="178" t="s">
        <v>144</v>
      </c>
      <c r="D97" s="177"/>
      <c r="E97" s="178" t="s">
        <v>144</v>
      </c>
      <c r="F97" s="178" t="s">
        <v>11</v>
      </c>
      <c r="G97" s="177" t="s">
        <v>12</v>
      </c>
      <c r="H97" s="177"/>
      <c r="I97" s="178"/>
    </row>
    <row r="98" ht="22.5" spans="1:9">
      <c r="A98" s="177">
        <v>255001</v>
      </c>
      <c r="B98" s="177">
        <v>92</v>
      </c>
      <c r="C98" s="178" t="s">
        <v>145</v>
      </c>
      <c r="D98" s="177"/>
      <c r="E98" s="178" t="s">
        <v>145</v>
      </c>
      <c r="F98" s="178" t="s">
        <v>20</v>
      </c>
      <c r="G98" s="177" t="s">
        <v>12</v>
      </c>
      <c r="H98" s="177"/>
      <c r="I98" s="178"/>
    </row>
    <row r="99" ht="22.5" spans="1:9">
      <c r="A99" s="177">
        <v>267001</v>
      </c>
      <c r="B99" s="177">
        <v>93</v>
      </c>
      <c r="C99" s="178" t="s">
        <v>146</v>
      </c>
      <c r="D99" s="177"/>
      <c r="E99" s="178" t="s">
        <v>146</v>
      </c>
      <c r="F99" s="178" t="s">
        <v>20</v>
      </c>
      <c r="G99" s="177" t="s">
        <v>12</v>
      </c>
      <c r="H99" s="177"/>
      <c r="I99" s="178"/>
    </row>
    <row r="100" ht="22.5" spans="1:9">
      <c r="A100" s="177">
        <v>144001</v>
      </c>
      <c r="B100" s="177">
        <v>94</v>
      </c>
      <c r="C100" s="178" t="s">
        <v>147</v>
      </c>
      <c r="D100" s="177"/>
      <c r="E100" s="178" t="s">
        <v>147</v>
      </c>
      <c r="F100" s="178" t="s">
        <v>11</v>
      </c>
      <c r="G100" s="177" t="s">
        <v>12</v>
      </c>
      <c r="H100" s="177"/>
      <c r="I100" s="178"/>
    </row>
    <row r="101" ht="22.5" spans="1:9">
      <c r="A101" s="177">
        <v>259001</v>
      </c>
      <c r="B101" s="177">
        <v>95</v>
      </c>
      <c r="C101" s="178" t="s">
        <v>148</v>
      </c>
      <c r="D101" s="177"/>
      <c r="E101" s="178" t="s">
        <v>148</v>
      </c>
      <c r="F101" s="178" t="s">
        <v>20</v>
      </c>
      <c r="G101" s="177" t="s">
        <v>12</v>
      </c>
      <c r="H101" s="177"/>
      <c r="I101" s="178"/>
    </row>
    <row r="102" ht="22.5" spans="1:9">
      <c r="A102" s="177">
        <v>260001</v>
      </c>
      <c r="B102" s="177">
        <v>96</v>
      </c>
      <c r="C102" s="178" t="s">
        <v>149</v>
      </c>
      <c r="D102" s="177"/>
      <c r="E102" s="178" t="s">
        <v>149</v>
      </c>
      <c r="F102" s="178" t="s">
        <v>20</v>
      </c>
      <c r="G102" s="177" t="s">
        <v>12</v>
      </c>
      <c r="H102" s="177"/>
      <c r="I102" s="178"/>
    </row>
    <row r="103" ht="22.5" spans="1:9">
      <c r="A103" s="177">
        <v>185001</v>
      </c>
      <c r="B103" s="177">
        <v>97</v>
      </c>
      <c r="C103" s="178" t="s">
        <v>150</v>
      </c>
      <c r="D103" s="177"/>
      <c r="E103" s="178" t="s">
        <v>150</v>
      </c>
      <c r="F103" s="178" t="s">
        <v>11</v>
      </c>
      <c r="G103" s="177" t="s">
        <v>12</v>
      </c>
      <c r="H103" s="177"/>
      <c r="I103" s="178"/>
    </row>
    <row r="104" ht="22.5" spans="1:9">
      <c r="A104" s="177">
        <v>333001</v>
      </c>
      <c r="B104" s="177">
        <v>98</v>
      </c>
      <c r="C104" s="178" t="s">
        <v>151</v>
      </c>
      <c r="D104" s="177"/>
      <c r="E104" s="178" t="s">
        <v>151</v>
      </c>
      <c r="F104" s="178" t="s">
        <v>29</v>
      </c>
      <c r="G104" s="177" t="s">
        <v>12</v>
      </c>
      <c r="H104" s="177"/>
      <c r="I104" s="178"/>
    </row>
    <row r="105" ht="22.5" spans="1:9">
      <c r="A105" s="177">
        <v>122001</v>
      </c>
      <c r="B105" s="177">
        <v>99</v>
      </c>
      <c r="C105" s="178" t="s">
        <v>152</v>
      </c>
      <c r="D105" s="177"/>
      <c r="E105" s="178" t="s">
        <v>152</v>
      </c>
      <c r="F105" s="178" t="s">
        <v>34</v>
      </c>
      <c r="G105" s="177" t="s">
        <v>12</v>
      </c>
      <c r="H105" s="177"/>
      <c r="I105" s="178"/>
    </row>
    <row r="106" ht="22.5" spans="1:9">
      <c r="A106" s="177">
        <v>136001</v>
      </c>
      <c r="B106" s="177">
        <v>100</v>
      </c>
      <c r="C106" s="178" t="s">
        <v>153</v>
      </c>
      <c r="D106" s="177"/>
      <c r="E106" s="178" t="s">
        <v>153</v>
      </c>
      <c r="F106" s="178" t="s">
        <v>29</v>
      </c>
      <c r="G106" s="177" t="s">
        <v>12</v>
      </c>
      <c r="H106" s="177"/>
      <c r="I106" s="178"/>
    </row>
    <row r="107" ht="22.5" spans="1:9">
      <c r="A107" s="177">
        <v>251001</v>
      </c>
      <c r="B107" s="177">
        <v>101</v>
      </c>
      <c r="C107" s="178" t="s">
        <v>154</v>
      </c>
      <c r="D107" s="177"/>
      <c r="E107" s="178" t="s">
        <v>154</v>
      </c>
      <c r="F107" s="178" t="s">
        <v>20</v>
      </c>
      <c r="G107" s="177" t="s">
        <v>12</v>
      </c>
      <c r="H107" s="177"/>
      <c r="I107" s="178"/>
    </row>
    <row r="108" ht="22.5" spans="1:9">
      <c r="A108" s="177">
        <v>174001</v>
      </c>
      <c r="B108" s="177">
        <v>102</v>
      </c>
      <c r="C108" s="178" t="s">
        <v>155</v>
      </c>
      <c r="D108" s="177"/>
      <c r="E108" s="178" t="s">
        <v>155</v>
      </c>
      <c r="F108" s="178" t="s">
        <v>11</v>
      </c>
      <c r="G108" s="177" t="s">
        <v>12</v>
      </c>
      <c r="H108" s="177"/>
      <c r="I108" s="178"/>
    </row>
    <row r="109" ht="22.5" spans="1:9">
      <c r="A109" s="177">
        <v>268001</v>
      </c>
      <c r="B109" s="177">
        <v>103</v>
      </c>
      <c r="C109" s="178" t="s">
        <v>156</v>
      </c>
      <c r="D109" s="177"/>
      <c r="E109" s="178" t="s">
        <v>156</v>
      </c>
      <c r="F109" s="178" t="s">
        <v>20</v>
      </c>
      <c r="G109" s="177" t="s">
        <v>12</v>
      </c>
      <c r="H109" s="177"/>
      <c r="I109" s="178"/>
    </row>
    <row r="110" ht="22.5" spans="1:9">
      <c r="A110" s="177">
        <v>258001</v>
      </c>
      <c r="B110" s="177">
        <v>104</v>
      </c>
      <c r="C110" s="178" t="s">
        <v>157</v>
      </c>
      <c r="D110" s="177"/>
      <c r="E110" s="178" t="s">
        <v>157</v>
      </c>
      <c r="F110" s="178" t="s">
        <v>20</v>
      </c>
      <c r="G110" s="177" t="s">
        <v>12</v>
      </c>
      <c r="H110" s="177"/>
      <c r="I110" s="178"/>
    </row>
    <row r="111" ht="22.5" spans="1:9">
      <c r="A111" s="177">
        <v>252002</v>
      </c>
      <c r="B111" s="177">
        <v>105</v>
      </c>
      <c r="C111" s="178" t="s">
        <v>158</v>
      </c>
      <c r="D111" s="177"/>
      <c r="E111" s="178" t="s">
        <v>158</v>
      </c>
      <c r="F111" s="178" t="s">
        <v>11</v>
      </c>
      <c r="G111" s="177" t="s">
        <v>12</v>
      </c>
      <c r="H111" s="177"/>
      <c r="I111" s="178"/>
    </row>
    <row r="112" ht="22.5" spans="1:9">
      <c r="A112" s="177">
        <v>256001</v>
      </c>
      <c r="B112" s="177">
        <v>106</v>
      </c>
      <c r="C112" s="178" t="s">
        <v>159</v>
      </c>
      <c r="D112" s="177"/>
      <c r="E112" s="178" t="s">
        <v>159</v>
      </c>
      <c r="F112" s="178" t="s">
        <v>20</v>
      </c>
      <c r="G112" s="177" t="s">
        <v>12</v>
      </c>
      <c r="H112" s="177"/>
      <c r="I112" s="178"/>
    </row>
    <row r="113" ht="22.5" spans="1:9">
      <c r="A113" s="177">
        <v>272001</v>
      </c>
      <c r="B113" s="177">
        <v>107</v>
      </c>
      <c r="C113" s="178" t="s">
        <v>160</v>
      </c>
      <c r="D113" s="177"/>
      <c r="E113" s="178" t="s">
        <v>160</v>
      </c>
      <c r="F113" s="178" t="s">
        <v>20</v>
      </c>
      <c r="G113" s="177" t="s">
        <v>12</v>
      </c>
      <c r="H113" s="177"/>
      <c r="I113" s="178"/>
    </row>
    <row r="114" ht="22.5" spans="1:9">
      <c r="A114" s="177">
        <v>311001</v>
      </c>
      <c r="B114" s="177">
        <v>108</v>
      </c>
      <c r="C114" s="178" t="s">
        <v>161</v>
      </c>
      <c r="D114" s="177"/>
      <c r="E114" s="178" t="s">
        <v>161</v>
      </c>
      <c r="F114" s="178" t="s">
        <v>44</v>
      </c>
      <c r="G114" s="177" t="s">
        <v>12</v>
      </c>
      <c r="H114" s="177"/>
      <c r="I114" s="178"/>
    </row>
    <row r="115" ht="22.5" spans="1:9">
      <c r="A115" s="177">
        <v>312001</v>
      </c>
      <c r="B115" s="177">
        <v>109</v>
      </c>
      <c r="C115" s="178" t="s">
        <v>162</v>
      </c>
      <c r="D115" s="177"/>
      <c r="E115" s="178" t="s">
        <v>162</v>
      </c>
      <c r="F115" s="178" t="s">
        <v>44</v>
      </c>
      <c r="G115" s="177" t="s">
        <v>12</v>
      </c>
      <c r="H115" s="177"/>
      <c r="I115" s="178"/>
    </row>
    <row r="116" ht="22.5" spans="1:9">
      <c r="A116" s="177">
        <v>314001</v>
      </c>
      <c r="B116" s="177">
        <v>110</v>
      </c>
      <c r="C116" s="178" t="s">
        <v>163</v>
      </c>
      <c r="D116" s="177"/>
      <c r="E116" s="178" t="s">
        <v>163</v>
      </c>
      <c r="F116" s="178" t="s">
        <v>44</v>
      </c>
      <c r="G116" s="177" t="s">
        <v>12</v>
      </c>
      <c r="H116" s="177"/>
      <c r="I116" s="178"/>
    </row>
    <row r="117" ht="22.5" spans="1:9">
      <c r="A117" s="177">
        <v>371001</v>
      </c>
      <c r="B117" s="177">
        <v>111</v>
      </c>
      <c r="C117" s="178" t="s">
        <v>164</v>
      </c>
      <c r="D117" s="177"/>
      <c r="E117" s="178" t="s">
        <v>164</v>
      </c>
      <c r="F117" s="178" t="s">
        <v>34</v>
      </c>
      <c r="G117" s="177" t="s">
        <v>12</v>
      </c>
      <c r="H117" s="177"/>
      <c r="I117" s="178"/>
    </row>
    <row r="118" ht="22.5" spans="1:9">
      <c r="A118" s="177">
        <v>372001</v>
      </c>
      <c r="B118" s="177">
        <v>112</v>
      </c>
      <c r="C118" s="178" t="s">
        <v>165</v>
      </c>
      <c r="D118" s="177"/>
      <c r="E118" s="178" t="s">
        <v>165</v>
      </c>
      <c r="F118" s="178" t="s">
        <v>34</v>
      </c>
      <c r="G118" s="177" t="s">
        <v>12</v>
      </c>
      <c r="H118" s="177"/>
      <c r="I118" s="178"/>
    </row>
    <row r="119" ht="22.5" spans="1:9">
      <c r="A119" s="177">
        <v>415001</v>
      </c>
      <c r="B119" s="177">
        <v>113</v>
      </c>
      <c r="C119" s="178" t="s">
        <v>166</v>
      </c>
      <c r="D119" s="177"/>
      <c r="E119" s="178" t="s">
        <v>166</v>
      </c>
      <c r="F119" s="178" t="s">
        <v>31</v>
      </c>
      <c r="G119" s="177" t="s">
        <v>12</v>
      </c>
      <c r="H119" s="177"/>
      <c r="I119" s="178"/>
    </row>
    <row r="120" ht="22.5" spans="1:9">
      <c r="A120" s="177">
        <v>426001</v>
      </c>
      <c r="B120" s="177">
        <v>114</v>
      </c>
      <c r="C120" s="178" t="s">
        <v>167</v>
      </c>
      <c r="D120" s="177"/>
      <c r="E120" s="178" t="s">
        <v>167</v>
      </c>
      <c r="F120" s="178" t="s">
        <v>31</v>
      </c>
      <c r="G120" s="177" t="s">
        <v>12</v>
      </c>
      <c r="H120" s="177"/>
      <c r="I120" s="178"/>
    </row>
    <row r="121" ht="22.5" spans="1:9">
      <c r="A121" s="177">
        <v>412001</v>
      </c>
      <c r="B121" s="177">
        <v>115</v>
      </c>
      <c r="C121" s="178" t="s">
        <v>168</v>
      </c>
      <c r="D121" s="177"/>
      <c r="E121" s="178" t="s">
        <v>168</v>
      </c>
      <c r="F121" s="178" t="s">
        <v>31</v>
      </c>
      <c r="G121" s="177" t="s">
        <v>12</v>
      </c>
      <c r="H121" s="177"/>
      <c r="I121" s="178"/>
    </row>
    <row r="122" ht="22.5" spans="1:9">
      <c r="A122" s="177">
        <v>336001</v>
      </c>
      <c r="B122" s="177">
        <v>116</v>
      </c>
      <c r="C122" s="178" t="s">
        <v>169</v>
      </c>
      <c r="D122" s="177"/>
      <c r="E122" s="178" t="s">
        <v>169</v>
      </c>
      <c r="F122" s="178" t="s">
        <v>29</v>
      </c>
      <c r="G122" s="177" t="s">
        <v>12</v>
      </c>
      <c r="H122" s="177"/>
      <c r="I122" s="178"/>
    </row>
    <row r="123" ht="22.5" spans="1:9">
      <c r="A123" s="177">
        <v>474001</v>
      </c>
      <c r="B123" s="177">
        <v>117</v>
      </c>
      <c r="C123" s="178" t="s">
        <v>170</v>
      </c>
      <c r="D123" s="177"/>
      <c r="E123" s="178" t="s">
        <v>170</v>
      </c>
      <c r="F123" s="178" t="s">
        <v>34</v>
      </c>
      <c r="G123" s="177" t="s">
        <v>12</v>
      </c>
      <c r="H123" s="177"/>
      <c r="I123" s="178"/>
    </row>
    <row r="124" ht="22.5" spans="1:9">
      <c r="A124" s="177">
        <v>478001</v>
      </c>
      <c r="B124" s="177">
        <v>118</v>
      </c>
      <c r="C124" s="178" t="s">
        <v>171</v>
      </c>
      <c r="D124" s="177"/>
      <c r="E124" s="178" t="s">
        <v>171</v>
      </c>
      <c r="F124" s="178" t="s">
        <v>34</v>
      </c>
      <c r="G124" s="177" t="s">
        <v>12</v>
      </c>
      <c r="H124" s="177"/>
      <c r="I124" s="178"/>
    </row>
    <row r="125" ht="22.5" spans="1:9">
      <c r="A125" s="177">
        <v>370001</v>
      </c>
      <c r="B125" s="177">
        <v>119</v>
      </c>
      <c r="C125" s="178" t="s">
        <v>172</v>
      </c>
      <c r="D125" s="177"/>
      <c r="E125" s="178" t="s">
        <v>172</v>
      </c>
      <c r="F125" s="178" t="s">
        <v>34</v>
      </c>
      <c r="G125" s="177" t="s">
        <v>12</v>
      </c>
      <c r="H125" s="177"/>
      <c r="I125" s="178"/>
    </row>
    <row r="126" ht="22.5" spans="1:9">
      <c r="A126" s="177">
        <v>270004</v>
      </c>
      <c r="B126" s="177">
        <v>120</v>
      </c>
      <c r="C126" s="178" t="s">
        <v>173</v>
      </c>
      <c r="D126" s="177"/>
      <c r="E126" s="178" t="s">
        <v>173</v>
      </c>
      <c r="F126" s="178" t="s">
        <v>20</v>
      </c>
      <c r="G126" s="177" t="s">
        <v>12</v>
      </c>
      <c r="H126" s="177"/>
      <c r="I126" s="178"/>
    </row>
    <row r="127" ht="22.5" spans="1:9">
      <c r="A127" s="177">
        <v>250005</v>
      </c>
      <c r="B127" s="177">
        <v>121</v>
      </c>
      <c r="C127" s="178" t="s">
        <v>174</v>
      </c>
      <c r="D127" s="177"/>
      <c r="E127" s="178" t="s">
        <v>174</v>
      </c>
      <c r="F127" s="178" t="s">
        <v>20</v>
      </c>
      <c r="G127" s="177" t="s">
        <v>175</v>
      </c>
      <c r="H127" s="177"/>
      <c r="I127" s="178"/>
    </row>
    <row r="128" ht="22.5" spans="1:9">
      <c r="A128" s="177">
        <v>250006</v>
      </c>
      <c r="B128" s="177">
        <v>122</v>
      </c>
      <c r="C128" s="178" t="s">
        <v>176</v>
      </c>
      <c r="D128" s="177"/>
      <c r="E128" s="178" t="s">
        <v>176</v>
      </c>
      <c r="F128" s="178" t="s">
        <v>20</v>
      </c>
      <c r="G128" s="177" t="s">
        <v>175</v>
      </c>
      <c r="H128" s="177"/>
      <c r="I128" s="178"/>
    </row>
    <row r="129" ht="22.5" spans="1:9">
      <c r="A129" s="177">
        <v>250007</v>
      </c>
      <c r="B129" s="177">
        <v>123</v>
      </c>
      <c r="C129" s="178" t="s">
        <v>177</v>
      </c>
      <c r="D129" s="177"/>
      <c r="E129" s="178" t="s">
        <v>177</v>
      </c>
      <c r="F129" s="178" t="s">
        <v>20</v>
      </c>
      <c r="G129" s="177" t="s">
        <v>175</v>
      </c>
      <c r="H129" s="177"/>
      <c r="I129" s="178"/>
    </row>
    <row r="130" ht="22.5" spans="1:9">
      <c r="A130" s="177">
        <v>250008</v>
      </c>
      <c r="B130" s="177">
        <v>124</v>
      </c>
      <c r="C130" s="178" t="s">
        <v>178</v>
      </c>
      <c r="D130" s="177"/>
      <c r="E130" s="178" t="s">
        <v>178</v>
      </c>
      <c r="F130" s="178" t="s">
        <v>20</v>
      </c>
      <c r="G130" s="177" t="s">
        <v>175</v>
      </c>
      <c r="H130" s="177"/>
      <c r="I130" s="178"/>
    </row>
    <row r="131" ht="22.5" spans="1:9">
      <c r="A131" s="177">
        <v>250009</v>
      </c>
      <c r="B131" s="177">
        <v>125</v>
      </c>
      <c r="C131" s="178" t="s">
        <v>179</v>
      </c>
      <c r="D131" s="177"/>
      <c r="E131" s="178" t="s">
        <v>179</v>
      </c>
      <c r="F131" s="178" t="s">
        <v>20</v>
      </c>
      <c r="G131" s="177" t="s">
        <v>175</v>
      </c>
      <c r="H131" s="177"/>
      <c r="I131" s="178"/>
    </row>
    <row r="132" ht="22.5" spans="1:9">
      <c r="A132" s="177">
        <v>250010</v>
      </c>
      <c r="B132" s="177">
        <v>126</v>
      </c>
      <c r="C132" s="178" t="s">
        <v>180</v>
      </c>
      <c r="D132" s="177"/>
      <c r="E132" s="178" t="s">
        <v>180</v>
      </c>
      <c r="F132" s="178" t="s">
        <v>20</v>
      </c>
      <c r="G132" s="177" t="s">
        <v>175</v>
      </c>
      <c r="H132" s="177"/>
      <c r="I132" s="178"/>
    </row>
    <row r="133" ht="22.5" spans="1:9">
      <c r="A133" s="177">
        <v>250011</v>
      </c>
      <c r="B133" s="177">
        <v>127</v>
      </c>
      <c r="C133" s="178" t="s">
        <v>181</v>
      </c>
      <c r="D133" s="177"/>
      <c r="E133" s="178" t="s">
        <v>181</v>
      </c>
      <c r="F133" s="178" t="s">
        <v>20</v>
      </c>
      <c r="G133" s="177" t="s">
        <v>175</v>
      </c>
      <c r="H133" s="177"/>
      <c r="I133" s="178"/>
    </row>
    <row r="134" ht="22.5" spans="1:9">
      <c r="A134" s="177">
        <v>250012</v>
      </c>
      <c r="B134" s="177">
        <v>128</v>
      </c>
      <c r="C134" s="178" t="s">
        <v>182</v>
      </c>
      <c r="D134" s="177"/>
      <c r="E134" s="178" t="s">
        <v>182</v>
      </c>
      <c r="F134" s="178" t="s">
        <v>20</v>
      </c>
      <c r="G134" s="177" t="s">
        <v>175</v>
      </c>
      <c r="H134" s="177"/>
      <c r="I134" s="178"/>
    </row>
    <row r="135" ht="22.5" spans="1:9">
      <c r="A135" s="177">
        <v>250013</v>
      </c>
      <c r="B135" s="177">
        <v>129</v>
      </c>
      <c r="C135" s="178" t="s">
        <v>183</v>
      </c>
      <c r="D135" s="177"/>
      <c r="E135" s="178" t="s">
        <v>183</v>
      </c>
      <c r="F135" s="178" t="s">
        <v>20</v>
      </c>
      <c r="G135" s="177" t="s">
        <v>175</v>
      </c>
      <c r="H135" s="177"/>
      <c r="I135" s="178"/>
    </row>
    <row r="136" ht="22.5" spans="1:9">
      <c r="A136" s="177">
        <v>250014</v>
      </c>
      <c r="B136" s="177">
        <v>130</v>
      </c>
      <c r="C136" s="178" t="s">
        <v>184</v>
      </c>
      <c r="D136" s="177"/>
      <c r="E136" s="178" t="s">
        <v>184</v>
      </c>
      <c r="F136" s="178" t="s">
        <v>20</v>
      </c>
      <c r="G136" s="177" t="s">
        <v>175</v>
      </c>
      <c r="H136" s="177"/>
      <c r="I136" s="178"/>
    </row>
    <row r="137" ht="22.5" spans="1:9">
      <c r="A137" s="177">
        <v>250015</v>
      </c>
      <c r="B137" s="177">
        <v>131</v>
      </c>
      <c r="C137" s="178" t="s">
        <v>185</v>
      </c>
      <c r="D137" s="177"/>
      <c r="E137" s="178" t="s">
        <v>185</v>
      </c>
      <c r="F137" s="178" t="s">
        <v>20</v>
      </c>
      <c r="G137" s="177" t="s">
        <v>175</v>
      </c>
      <c r="H137" s="177"/>
      <c r="I137" s="178"/>
    </row>
    <row r="138" ht="22.5" spans="1:9">
      <c r="A138" s="177">
        <v>250016</v>
      </c>
      <c r="B138" s="177">
        <v>132</v>
      </c>
      <c r="C138" s="178" t="s">
        <v>186</v>
      </c>
      <c r="D138" s="177"/>
      <c r="E138" s="178" t="s">
        <v>186</v>
      </c>
      <c r="F138" s="178" t="s">
        <v>20</v>
      </c>
      <c r="G138" s="177" t="s">
        <v>175</v>
      </c>
      <c r="H138" s="177"/>
      <c r="I138" s="178"/>
    </row>
    <row r="139" ht="22.5" spans="1:9">
      <c r="A139" s="177">
        <v>250017</v>
      </c>
      <c r="B139" s="177">
        <v>133</v>
      </c>
      <c r="C139" s="178" t="s">
        <v>187</v>
      </c>
      <c r="D139" s="177"/>
      <c r="E139" s="178" t="s">
        <v>187</v>
      </c>
      <c r="F139" s="178" t="s">
        <v>20</v>
      </c>
      <c r="G139" s="177" t="s">
        <v>175</v>
      </c>
      <c r="H139" s="177"/>
      <c r="I139" s="178"/>
    </row>
    <row r="140" ht="22.5" spans="1:9">
      <c r="A140" s="177">
        <v>250018</v>
      </c>
      <c r="B140" s="177">
        <v>134</v>
      </c>
      <c r="C140" s="178" t="s">
        <v>188</v>
      </c>
      <c r="D140" s="177"/>
      <c r="E140" s="178" t="s">
        <v>188</v>
      </c>
      <c r="F140" s="178" t="s">
        <v>20</v>
      </c>
      <c r="G140" s="177" t="s">
        <v>175</v>
      </c>
      <c r="H140" s="177"/>
      <c r="I140" s="178"/>
    </row>
    <row r="141" ht="22.5" spans="1:9">
      <c r="A141" s="177">
        <v>250019</v>
      </c>
      <c r="B141" s="177">
        <v>135</v>
      </c>
      <c r="C141" s="178" t="s">
        <v>189</v>
      </c>
      <c r="D141" s="177"/>
      <c r="E141" s="178" t="s">
        <v>189</v>
      </c>
      <c r="F141" s="178" t="s">
        <v>20</v>
      </c>
      <c r="G141" s="177" t="s">
        <v>175</v>
      </c>
      <c r="H141" s="177"/>
      <c r="I141" s="178"/>
    </row>
    <row r="142" ht="22.5" spans="1:9">
      <c r="A142" s="177">
        <v>250021</v>
      </c>
      <c r="B142" s="177">
        <v>136</v>
      </c>
      <c r="C142" s="178" t="s">
        <v>190</v>
      </c>
      <c r="D142" s="177"/>
      <c r="E142" s="178" t="s">
        <v>190</v>
      </c>
      <c r="F142" s="178" t="s">
        <v>20</v>
      </c>
      <c r="G142" s="177" t="s">
        <v>175</v>
      </c>
      <c r="H142" s="177"/>
      <c r="I142" s="178"/>
    </row>
    <row r="143" ht="22.5" spans="1:9">
      <c r="A143" s="177">
        <v>250048</v>
      </c>
      <c r="B143" s="177">
        <v>137</v>
      </c>
      <c r="C143" s="178" t="s">
        <v>191</v>
      </c>
      <c r="D143" s="177"/>
      <c r="E143" s="178" t="s">
        <v>191</v>
      </c>
      <c r="F143" s="178" t="s">
        <v>20</v>
      </c>
      <c r="G143" s="177" t="s">
        <v>175</v>
      </c>
      <c r="H143" s="177"/>
      <c r="I143" s="178"/>
    </row>
    <row r="144" ht="22.5" spans="1:9">
      <c r="A144" s="177">
        <v>250050</v>
      </c>
      <c r="B144" s="177">
        <v>138</v>
      </c>
      <c r="C144" s="178" t="s">
        <v>192</v>
      </c>
      <c r="D144" s="177"/>
      <c r="E144" s="178" t="s">
        <v>192</v>
      </c>
      <c r="F144" s="178" t="s">
        <v>20</v>
      </c>
      <c r="G144" s="177" t="s">
        <v>175</v>
      </c>
      <c r="H144" s="177"/>
      <c r="I144" s="178"/>
    </row>
    <row r="145" ht="22.5" spans="1:9">
      <c r="A145" s="177">
        <v>250051</v>
      </c>
      <c r="B145" s="177">
        <v>139</v>
      </c>
      <c r="C145" s="178" t="s">
        <v>193</v>
      </c>
      <c r="D145" s="177"/>
      <c r="E145" s="178" t="s">
        <v>193</v>
      </c>
      <c r="F145" s="178" t="s">
        <v>20</v>
      </c>
      <c r="G145" s="177" t="s">
        <v>175</v>
      </c>
      <c r="H145" s="177"/>
      <c r="I145" s="178"/>
    </row>
    <row r="146" ht="22.5" spans="1:9">
      <c r="A146" s="177">
        <v>250053</v>
      </c>
      <c r="B146" s="177">
        <v>140</v>
      </c>
      <c r="C146" s="178" t="s">
        <v>194</v>
      </c>
      <c r="D146" s="177"/>
      <c r="E146" s="178" t="s">
        <v>194</v>
      </c>
      <c r="F146" s="178" t="s">
        <v>20</v>
      </c>
      <c r="G146" s="177" t="s">
        <v>175</v>
      </c>
      <c r="H146" s="177"/>
      <c r="I146" s="178"/>
    </row>
    <row r="147" ht="22.5" spans="1:9">
      <c r="A147" s="177">
        <v>250054</v>
      </c>
      <c r="B147" s="177">
        <v>141</v>
      </c>
      <c r="C147" s="178" t="s">
        <v>195</v>
      </c>
      <c r="D147" s="177"/>
      <c r="E147" s="178" t="s">
        <v>195</v>
      </c>
      <c r="F147" s="178" t="s">
        <v>20</v>
      </c>
      <c r="G147" s="177" t="s">
        <v>175</v>
      </c>
      <c r="H147" s="177"/>
      <c r="I147" s="178"/>
    </row>
    <row r="148" ht="22.5" spans="1:9">
      <c r="A148" s="177">
        <v>250055</v>
      </c>
      <c r="B148" s="177">
        <v>142</v>
      </c>
      <c r="C148" s="178" t="s">
        <v>196</v>
      </c>
      <c r="D148" s="177"/>
      <c r="E148" s="178" t="s">
        <v>196</v>
      </c>
      <c r="F148" s="178" t="s">
        <v>20</v>
      </c>
      <c r="G148" s="177" t="s">
        <v>175</v>
      </c>
      <c r="H148" s="177"/>
      <c r="I148" s="178"/>
    </row>
    <row r="149" ht="22.5" spans="1:9">
      <c r="A149" s="177">
        <v>250057</v>
      </c>
      <c r="B149" s="177">
        <v>143</v>
      </c>
      <c r="C149" s="178" t="s">
        <v>197</v>
      </c>
      <c r="D149" s="177"/>
      <c r="E149" s="178" t="s">
        <v>197</v>
      </c>
      <c r="F149" s="178" t="s">
        <v>20</v>
      </c>
      <c r="G149" s="177" t="s">
        <v>175</v>
      </c>
      <c r="H149" s="177"/>
      <c r="I149" s="178"/>
    </row>
    <row r="150" ht="22.5" spans="1:9">
      <c r="A150" s="177">
        <v>250058</v>
      </c>
      <c r="B150" s="177">
        <v>144</v>
      </c>
      <c r="C150" s="178" t="s">
        <v>198</v>
      </c>
      <c r="D150" s="177"/>
      <c r="E150" s="178" t="s">
        <v>198</v>
      </c>
      <c r="F150" s="178" t="s">
        <v>20</v>
      </c>
      <c r="G150" s="177" t="s">
        <v>175</v>
      </c>
      <c r="H150" s="177"/>
      <c r="I150" s="178"/>
    </row>
    <row r="151" ht="22.5" spans="1:9">
      <c r="A151" s="177">
        <v>361001</v>
      </c>
      <c r="B151" s="177">
        <v>145</v>
      </c>
      <c r="C151" s="178" t="s">
        <v>199</v>
      </c>
      <c r="D151" s="177"/>
      <c r="E151" s="178" t="s">
        <v>199</v>
      </c>
      <c r="F151" s="178" t="s">
        <v>34</v>
      </c>
      <c r="G151" s="177" t="s">
        <v>12</v>
      </c>
      <c r="H151" s="177"/>
      <c r="I151" s="178"/>
    </row>
    <row r="152" ht="22.5" spans="1:9">
      <c r="A152" s="177">
        <v>362001</v>
      </c>
      <c r="B152" s="177">
        <v>146</v>
      </c>
      <c r="C152" s="178" t="s">
        <v>200</v>
      </c>
      <c r="D152" s="177"/>
      <c r="E152" s="178" t="s">
        <v>200</v>
      </c>
      <c r="F152" s="178" t="s">
        <v>34</v>
      </c>
      <c r="G152" s="177" t="s">
        <v>12</v>
      </c>
      <c r="H152" s="177"/>
      <c r="I152" s="178"/>
    </row>
    <row r="153" ht="22.5" spans="1:9">
      <c r="A153" s="177">
        <v>373001</v>
      </c>
      <c r="B153" s="177">
        <v>147</v>
      </c>
      <c r="C153" s="178" t="s">
        <v>201</v>
      </c>
      <c r="D153" s="177"/>
      <c r="E153" s="178" t="s">
        <v>201</v>
      </c>
      <c r="F153" s="178" t="s">
        <v>34</v>
      </c>
      <c r="G153" s="177" t="s">
        <v>12</v>
      </c>
      <c r="H153" s="177"/>
      <c r="I153" s="178"/>
    </row>
    <row r="154" ht="22.5" spans="1:9">
      <c r="A154" s="177">
        <v>470001</v>
      </c>
      <c r="B154" s="177">
        <v>148</v>
      </c>
      <c r="C154" s="178" t="s">
        <v>202</v>
      </c>
      <c r="D154" s="177"/>
      <c r="E154" s="178" t="s">
        <v>202</v>
      </c>
      <c r="F154" s="178" t="s">
        <v>34</v>
      </c>
      <c r="G154" s="177" t="s">
        <v>12</v>
      </c>
      <c r="H154" s="177"/>
      <c r="I154" s="178"/>
    </row>
    <row r="155" ht="22.5" spans="1:9">
      <c r="A155" s="177">
        <v>471001</v>
      </c>
      <c r="B155" s="177">
        <v>149</v>
      </c>
      <c r="C155" s="178" t="s">
        <v>203</v>
      </c>
      <c r="D155" s="177"/>
      <c r="E155" s="178" t="s">
        <v>203</v>
      </c>
      <c r="F155" s="178" t="s">
        <v>34</v>
      </c>
      <c r="G155" s="177" t="s">
        <v>12</v>
      </c>
      <c r="H155" s="177"/>
      <c r="I155" s="178"/>
    </row>
    <row r="156" ht="22.5" spans="1:9">
      <c r="A156" s="177">
        <v>363001</v>
      </c>
      <c r="B156" s="177">
        <v>150</v>
      </c>
      <c r="C156" s="178" t="s">
        <v>204</v>
      </c>
      <c r="D156" s="177"/>
      <c r="E156" s="178" t="s">
        <v>204</v>
      </c>
      <c r="F156" s="178" t="s">
        <v>34</v>
      </c>
      <c r="G156" s="177" t="s">
        <v>12</v>
      </c>
      <c r="H156" s="177"/>
      <c r="I156" s="178"/>
    </row>
    <row r="157" ht="22.5" spans="1:9">
      <c r="A157" s="177">
        <v>450001</v>
      </c>
      <c r="B157" s="177">
        <v>151</v>
      </c>
      <c r="C157" s="178" t="s">
        <v>205</v>
      </c>
      <c r="D157" s="177"/>
      <c r="E157" s="178" t="s">
        <v>205</v>
      </c>
      <c r="F157" s="178" t="s">
        <v>20</v>
      </c>
      <c r="G157" s="177" t="s">
        <v>12</v>
      </c>
      <c r="H157" s="177"/>
      <c r="I157" s="178"/>
    </row>
    <row r="158" ht="22.5" spans="1:9">
      <c r="A158" s="177">
        <v>454001</v>
      </c>
      <c r="B158" s="177">
        <v>152</v>
      </c>
      <c r="C158" s="178" t="s">
        <v>206</v>
      </c>
      <c r="D158" s="177"/>
      <c r="E158" s="178" t="s">
        <v>206</v>
      </c>
      <c r="F158" s="178" t="s">
        <v>34</v>
      </c>
      <c r="G158" s="177" t="s">
        <v>12</v>
      </c>
      <c r="H158" s="177"/>
      <c r="I158" s="178"/>
    </row>
    <row r="159" ht="22.5" spans="1:9">
      <c r="A159" s="177">
        <v>455001</v>
      </c>
      <c r="B159" s="177">
        <v>153</v>
      </c>
      <c r="C159" s="178" t="s">
        <v>207</v>
      </c>
      <c r="D159" s="177"/>
      <c r="E159" s="178" t="s">
        <v>207</v>
      </c>
      <c r="F159" s="178" t="s">
        <v>34</v>
      </c>
      <c r="G159" s="177" t="s">
        <v>12</v>
      </c>
      <c r="H159" s="177"/>
      <c r="I159" s="178"/>
    </row>
    <row r="160" ht="22.5" spans="1:9">
      <c r="A160" s="177">
        <v>457001</v>
      </c>
      <c r="B160" s="177">
        <v>154</v>
      </c>
      <c r="C160" s="178" t="s">
        <v>208</v>
      </c>
      <c r="D160" s="177"/>
      <c r="E160" s="178" t="s">
        <v>208</v>
      </c>
      <c r="F160" s="178" t="s">
        <v>34</v>
      </c>
      <c r="G160" s="177" t="s">
        <v>12</v>
      </c>
      <c r="H160" s="177"/>
      <c r="I160" s="178"/>
    </row>
    <row r="161" ht="22.5" spans="1:9">
      <c r="A161" s="177">
        <v>459001</v>
      </c>
      <c r="B161" s="177">
        <v>155</v>
      </c>
      <c r="C161" s="178" t="s">
        <v>209</v>
      </c>
      <c r="D161" s="177"/>
      <c r="E161" s="178" t="s">
        <v>209</v>
      </c>
      <c r="F161" s="178" t="s">
        <v>34</v>
      </c>
      <c r="G161" s="177" t="s">
        <v>12</v>
      </c>
      <c r="H161" s="177"/>
      <c r="I161" s="178"/>
    </row>
    <row r="162" ht="22.5" spans="1:9">
      <c r="A162" s="177">
        <v>461001</v>
      </c>
      <c r="B162" s="177">
        <v>156</v>
      </c>
      <c r="C162" s="178" t="s">
        <v>210</v>
      </c>
      <c r="D162" s="177"/>
      <c r="E162" s="178" t="s">
        <v>210</v>
      </c>
      <c r="F162" s="178" t="s">
        <v>34</v>
      </c>
      <c r="G162" s="177" t="s">
        <v>12</v>
      </c>
      <c r="H162" s="177"/>
      <c r="I162" s="178"/>
    </row>
    <row r="163" ht="22.5" spans="1:9">
      <c r="A163" s="177">
        <v>463001</v>
      </c>
      <c r="B163" s="177">
        <v>157</v>
      </c>
      <c r="C163" s="178" t="s">
        <v>211</v>
      </c>
      <c r="D163" s="177"/>
      <c r="E163" s="178" t="s">
        <v>211</v>
      </c>
      <c r="F163" s="178" t="s">
        <v>34</v>
      </c>
      <c r="G163" s="177" t="s">
        <v>12</v>
      </c>
      <c r="H163" s="177"/>
      <c r="I163" s="178"/>
    </row>
    <row r="164" ht="22.5" spans="1:9">
      <c r="A164" s="177">
        <v>465001</v>
      </c>
      <c r="B164" s="177">
        <v>158</v>
      </c>
      <c r="C164" s="178" t="s">
        <v>212</v>
      </c>
      <c r="D164" s="177"/>
      <c r="E164" s="178" t="s">
        <v>212</v>
      </c>
      <c r="F164" s="178" t="s">
        <v>34</v>
      </c>
      <c r="G164" s="177" t="s">
        <v>12</v>
      </c>
      <c r="H164" s="177"/>
      <c r="I164" s="178"/>
    </row>
    <row r="165" ht="22.5" spans="1:9">
      <c r="A165" s="177">
        <v>466001</v>
      </c>
      <c r="B165" s="177">
        <v>159</v>
      </c>
      <c r="C165" s="178" t="s">
        <v>213</v>
      </c>
      <c r="D165" s="177"/>
      <c r="E165" s="178" t="s">
        <v>213</v>
      </c>
      <c r="F165" s="178" t="s">
        <v>34</v>
      </c>
      <c r="G165" s="177" t="s">
        <v>12</v>
      </c>
      <c r="H165" s="177"/>
      <c r="I165" s="178"/>
    </row>
    <row r="166" ht="22.5" spans="1:9">
      <c r="A166" s="177">
        <v>467001</v>
      </c>
      <c r="B166" s="177">
        <v>160</v>
      </c>
      <c r="C166" s="178" t="s">
        <v>214</v>
      </c>
      <c r="D166" s="177"/>
      <c r="E166" s="178" t="s">
        <v>214</v>
      </c>
      <c r="F166" s="178" t="s">
        <v>34</v>
      </c>
      <c r="G166" s="177" t="s">
        <v>12</v>
      </c>
      <c r="H166" s="177"/>
      <c r="I166" s="178"/>
    </row>
    <row r="167" ht="22.5" spans="1:9">
      <c r="A167" s="177">
        <v>469001</v>
      </c>
      <c r="B167" s="177">
        <v>161</v>
      </c>
      <c r="C167" s="178" t="s">
        <v>215</v>
      </c>
      <c r="D167" s="177"/>
      <c r="E167" s="178" t="s">
        <v>215</v>
      </c>
      <c r="F167" s="178" t="s">
        <v>34</v>
      </c>
      <c r="G167" s="177" t="s">
        <v>12</v>
      </c>
      <c r="H167" s="177"/>
      <c r="I167" s="178"/>
    </row>
    <row r="168" ht="22.5" spans="1:9">
      <c r="A168" s="177">
        <v>250059</v>
      </c>
      <c r="B168" s="177">
        <v>162</v>
      </c>
      <c r="C168" s="178" t="s">
        <v>216</v>
      </c>
      <c r="D168" s="177"/>
      <c r="E168" s="178" t="s">
        <v>216</v>
      </c>
      <c r="F168" s="178" t="s">
        <v>20</v>
      </c>
      <c r="G168" s="177" t="s">
        <v>175</v>
      </c>
      <c r="H168" s="177"/>
      <c r="I168" s="178"/>
    </row>
    <row r="169" ht="22.5" spans="1:9">
      <c r="A169" s="177">
        <v>601001</v>
      </c>
      <c r="B169" s="177">
        <v>163</v>
      </c>
      <c r="C169" s="178" t="s">
        <v>217</v>
      </c>
      <c r="D169" s="177"/>
      <c r="E169" s="178" t="s">
        <v>217</v>
      </c>
      <c r="F169" s="178" t="s">
        <v>11</v>
      </c>
      <c r="G169" s="177" t="s">
        <v>12</v>
      </c>
      <c r="H169" s="177"/>
      <c r="I169" s="178"/>
    </row>
    <row r="170" ht="22.5" spans="1:9">
      <c r="A170" s="177">
        <v>602001</v>
      </c>
      <c r="B170" s="177">
        <v>164</v>
      </c>
      <c r="C170" s="178" t="s">
        <v>218</v>
      </c>
      <c r="D170" s="177"/>
      <c r="E170" s="178" t="s">
        <v>218</v>
      </c>
      <c r="F170" s="178" t="s">
        <v>11</v>
      </c>
      <c r="G170" s="177" t="s">
        <v>12</v>
      </c>
      <c r="H170" s="177"/>
      <c r="I170" s="178"/>
    </row>
    <row r="171" ht="22.5" spans="1:9">
      <c r="A171" s="177">
        <v>603001</v>
      </c>
      <c r="B171" s="177">
        <v>165</v>
      </c>
      <c r="C171" s="178" t="s">
        <v>219</v>
      </c>
      <c r="D171" s="177"/>
      <c r="E171" s="178" t="s">
        <v>219</v>
      </c>
      <c r="F171" s="178" t="s">
        <v>11</v>
      </c>
      <c r="G171" s="177" t="s">
        <v>12</v>
      </c>
      <c r="H171" s="177"/>
      <c r="I171" s="178"/>
    </row>
    <row r="172" ht="22.5" spans="1:9">
      <c r="A172" s="177">
        <v>604001</v>
      </c>
      <c r="B172" s="177">
        <v>166</v>
      </c>
      <c r="C172" s="178" t="s">
        <v>220</v>
      </c>
      <c r="D172" s="177"/>
      <c r="E172" s="178" t="s">
        <v>220</v>
      </c>
      <c r="F172" s="178" t="s">
        <v>11</v>
      </c>
      <c r="G172" s="177" t="s">
        <v>12</v>
      </c>
      <c r="H172" s="177"/>
      <c r="I172" s="178"/>
    </row>
    <row r="173" ht="22.5" spans="1:9">
      <c r="A173" s="177">
        <v>605001</v>
      </c>
      <c r="B173" s="177">
        <v>167</v>
      </c>
      <c r="C173" s="178" t="s">
        <v>221</v>
      </c>
      <c r="D173" s="177"/>
      <c r="E173" s="178" t="s">
        <v>221</v>
      </c>
      <c r="F173" s="178" t="s">
        <v>11</v>
      </c>
      <c r="G173" s="177" t="s">
        <v>12</v>
      </c>
      <c r="H173" s="177"/>
      <c r="I173" s="178"/>
    </row>
    <row r="174" ht="22.5" spans="1:9">
      <c r="A174" s="177">
        <v>606001</v>
      </c>
      <c r="B174" s="177">
        <v>168</v>
      </c>
      <c r="C174" s="178" t="s">
        <v>222</v>
      </c>
      <c r="D174" s="177"/>
      <c r="E174" s="178" t="s">
        <v>222</v>
      </c>
      <c r="F174" s="178" t="s">
        <v>11</v>
      </c>
      <c r="G174" s="177" t="s">
        <v>12</v>
      </c>
      <c r="H174" s="177"/>
      <c r="I174" s="178"/>
    </row>
    <row r="175" ht="22.5" spans="1:9">
      <c r="A175" s="177">
        <v>607001</v>
      </c>
      <c r="B175" s="177">
        <v>169</v>
      </c>
      <c r="C175" s="178" t="s">
        <v>223</v>
      </c>
      <c r="D175" s="177"/>
      <c r="E175" s="178" t="s">
        <v>223</v>
      </c>
      <c r="F175" s="178" t="s">
        <v>11</v>
      </c>
      <c r="G175" s="177" t="s">
        <v>12</v>
      </c>
      <c r="H175" s="177"/>
      <c r="I175" s="178"/>
    </row>
    <row r="176" ht="22.5" spans="1:9">
      <c r="A176" s="177">
        <v>608001</v>
      </c>
      <c r="B176" s="177">
        <v>170</v>
      </c>
      <c r="C176" s="178" t="s">
        <v>224</v>
      </c>
      <c r="D176" s="177"/>
      <c r="E176" s="178" t="s">
        <v>224</v>
      </c>
      <c r="F176" s="178" t="s">
        <v>11</v>
      </c>
      <c r="G176" s="177" t="s">
        <v>12</v>
      </c>
      <c r="H176" s="177"/>
      <c r="I176" s="178"/>
    </row>
    <row r="177" ht="22.5" spans="1:9">
      <c r="A177" s="177">
        <v>609001</v>
      </c>
      <c r="B177" s="177">
        <v>171</v>
      </c>
      <c r="C177" s="178" t="s">
        <v>225</v>
      </c>
      <c r="D177" s="177"/>
      <c r="E177" s="178" t="s">
        <v>225</v>
      </c>
      <c r="F177" s="178" t="s">
        <v>11</v>
      </c>
      <c r="G177" s="177" t="s">
        <v>12</v>
      </c>
      <c r="H177" s="177"/>
      <c r="I177" s="178"/>
    </row>
    <row r="178" ht="22.5" spans="1:9">
      <c r="A178" s="177">
        <v>610001</v>
      </c>
      <c r="B178" s="177">
        <v>172</v>
      </c>
      <c r="C178" s="178" t="s">
        <v>226</v>
      </c>
      <c r="D178" s="177"/>
      <c r="E178" s="178" t="s">
        <v>226</v>
      </c>
      <c r="F178" s="178" t="s">
        <v>11</v>
      </c>
      <c r="G178" s="177" t="s">
        <v>12</v>
      </c>
      <c r="H178" s="177"/>
      <c r="I178" s="178"/>
    </row>
    <row r="179" ht="22.5" spans="1:9">
      <c r="A179" s="177">
        <v>611001</v>
      </c>
      <c r="B179" s="177">
        <v>173</v>
      </c>
      <c r="C179" s="178" t="s">
        <v>227</v>
      </c>
      <c r="D179" s="177"/>
      <c r="E179" s="178" t="s">
        <v>227</v>
      </c>
      <c r="F179" s="178" t="s">
        <v>11</v>
      </c>
      <c r="G179" s="177" t="s">
        <v>12</v>
      </c>
      <c r="H179" s="177"/>
      <c r="I179" s="178"/>
    </row>
    <row r="180" ht="22.5" spans="1:9">
      <c r="A180" s="177">
        <v>612001</v>
      </c>
      <c r="B180" s="177">
        <v>174</v>
      </c>
      <c r="C180" s="178" t="s">
        <v>228</v>
      </c>
      <c r="D180" s="177"/>
      <c r="E180" s="178" t="s">
        <v>228</v>
      </c>
      <c r="F180" s="178" t="s">
        <v>11</v>
      </c>
      <c r="G180" s="177" t="s">
        <v>12</v>
      </c>
      <c r="H180" s="177"/>
      <c r="I180" s="178"/>
    </row>
    <row r="181" ht="22.5" spans="1:9">
      <c r="A181" s="177">
        <v>613001</v>
      </c>
      <c r="B181" s="177">
        <v>175</v>
      </c>
      <c r="C181" s="178" t="s">
        <v>229</v>
      </c>
      <c r="D181" s="177"/>
      <c r="E181" s="178" t="s">
        <v>229</v>
      </c>
      <c r="F181" s="178" t="s">
        <v>11</v>
      </c>
      <c r="G181" s="177" t="s">
        <v>12</v>
      </c>
      <c r="H181" s="177"/>
      <c r="I181" s="178"/>
    </row>
    <row r="182" ht="22.5" spans="1:9">
      <c r="A182" s="177">
        <v>614001</v>
      </c>
      <c r="B182" s="177">
        <v>176</v>
      </c>
      <c r="C182" s="178" t="s">
        <v>230</v>
      </c>
      <c r="D182" s="177"/>
      <c r="E182" s="178" t="s">
        <v>230</v>
      </c>
      <c r="F182" s="178" t="s">
        <v>11</v>
      </c>
      <c r="G182" s="177" t="s">
        <v>12</v>
      </c>
      <c r="H182" s="177"/>
      <c r="I182" s="178"/>
    </row>
    <row r="183" ht="22.5" spans="1:9">
      <c r="A183" s="177">
        <v>615001</v>
      </c>
      <c r="B183" s="177">
        <v>177</v>
      </c>
      <c r="C183" s="178" t="s">
        <v>231</v>
      </c>
      <c r="D183" s="177"/>
      <c r="E183" s="178" t="s">
        <v>231</v>
      </c>
      <c r="F183" s="178" t="s">
        <v>11</v>
      </c>
      <c r="G183" s="177" t="s">
        <v>12</v>
      </c>
      <c r="H183" s="177"/>
      <c r="I183" s="178"/>
    </row>
    <row r="184" ht="22.5" spans="1:9">
      <c r="A184" s="177">
        <v>616001</v>
      </c>
      <c r="B184" s="177">
        <v>178</v>
      </c>
      <c r="C184" s="178" t="s">
        <v>232</v>
      </c>
      <c r="D184" s="177"/>
      <c r="E184" s="178" t="s">
        <v>232</v>
      </c>
      <c r="F184" s="178" t="s">
        <v>11</v>
      </c>
      <c r="G184" s="177" t="s">
        <v>12</v>
      </c>
      <c r="H184" s="177"/>
      <c r="I184" s="178"/>
    </row>
    <row r="185" ht="22.5" spans="1:9">
      <c r="A185" s="177">
        <v>617001</v>
      </c>
      <c r="B185" s="177">
        <v>179</v>
      </c>
      <c r="C185" s="178" t="s">
        <v>233</v>
      </c>
      <c r="D185" s="177"/>
      <c r="E185" s="178" t="s">
        <v>233</v>
      </c>
      <c r="F185" s="178" t="s">
        <v>11</v>
      </c>
      <c r="G185" s="177" t="s">
        <v>12</v>
      </c>
      <c r="H185" s="177"/>
      <c r="I185" s="178"/>
    </row>
    <row r="186" ht="22.5" spans="1:9">
      <c r="A186" s="177">
        <v>618001</v>
      </c>
      <c r="B186" s="177">
        <v>180</v>
      </c>
      <c r="C186" s="178" t="s">
        <v>234</v>
      </c>
      <c r="D186" s="177"/>
      <c r="E186" s="178" t="s">
        <v>234</v>
      </c>
      <c r="F186" s="178" t="s">
        <v>11</v>
      </c>
      <c r="G186" s="177" t="s">
        <v>12</v>
      </c>
      <c r="H186" s="177"/>
      <c r="I186" s="178"/>
    </row>
    <row r="187" ht="22.5" spans="1:9">
      <c r="A187" s="177">
        <v>619001</v>
      </c>
      <c r="B187" s="177">
        <v>181</v>
      </c>
      <c r="C187" s="178" t="s">
        <v>235</v>
      </c>
      <c r="D187" s="177"/>
      <c r="E187" s="178" t="s">
        <v>235</v>
      </c>
      <c r="F187" s="178" t="s">
        <v>11</v>
      </c>
      <c r="G187" s="177" t="s">
        <v>12</v>
      </c>
      <c r="H187" s="177"/>
      <c r="I187" s="178"/>
    </row>
    <row r="188" ht="22.5" spans="1:9">
      <c r="A188" s="177">
        <v>620001</v>
      </c>
      <c r="B188" s="177">
        <v>182</v>
      </c>
      <c r="C188" s="178" t="s">
        <v>236</v>
      </c>
      <c r="D188" s="177"/>
      <c r="E188" s="178" t="s">
        <v>236</v>
      </c>
      <c r="F188" s="178" t="s">
        <v>11</v>
      </c>
      <c r="G188" s="177" t="s">
        <v>12</v>
      </c>
      <c r="H188" s="177"/>
      <c r="I188" s="178"/>
    </row>
    <row r="189" ht="22.5" spans="1:9">
      <c r="A189" s="177">
        <v>621001</v>
      </c>
      <c r="B189" s="177">
        <v>183</v>
      </c>
      <c r="C189" s="178" t="s">
        <v>237</v>
      </c>
      <c r="D189" s="177"/>
      <c r="E189" s="178" t="s">
        <v>237</v>
      </c>
      <c r="F189" s="178" t="s">
        <v>11</v>
      </c>
      <c r="G189" s="177" t="s">
        <v>12</v>
      </c>
      <c r="H189" s="177"/>
      <c r="I189" s="178"/>
    </row>
    <row r="190" ht="22.5" spans="1:9">
      <c r="A190" s="177">
        <v>622001</v>
      </c>
      <c r="B190" s="177">
        <v>184</v>
      </c>
      <c r="C190" s="178" t="s">
        <v>238</v>
      </c>
      <c r="D190" s="177"/>
      <c r="E190" s="178" t="s">
        <v>238</v>
      </c>
      <c r="F190" s="178" t="s">
        <v>11</v>
      </c>
      <c r="G190" s="177" t="s">
        <v>12</v>
      </c>
      <c r="H190" s="177"/>
      <c r="I190" s="178"/>
    </row>
    <row r="191" ht="22.5" spans="1:9">
      <c r="A191" s="177">
        <v>623001</v>
      </c>
      <c r="B191" s="177">
        <v>185</v>
      </c>
      <c r="C191" s="178" t="s">
        <v>239</v>
      </c>
      <c r="D191" s="177"/>
      <c r="E191" s="178" t="s">
        <v>239</v>
      </c>
      <c r="F191" s="178" t="s">
        <v>11</v>
      </c>
      <c r="G191" s="177" t="s">
        <v>12</v>
      </c>
      <c r="H191" s="177"/>
      <c r="I191" s="178"/>
    </row>
    <row r="192" ht="22.5" spans="1:9">
      <c r="A192" s="177">
        <v>624001</v>
      </c>
      <c r="B192" s="177">
        <v>186</v>
      </c>
      <c r="C192" s="178" t="s">
        <v>240</v>
      </c>
      <c r="D192" s="177"/>
      <c r="E192" s="178" t="s">
        <v>240</v>
      </c>
      <c r="F192" s="178" t="s">
        <v>11</v>
      </c>
      <c r="G192" s="177" t="s">
        <v>12</v>
      </c>
      <c r="H192" s="177"/>
      <c r="I192" s="178"/>
    </row>
    <row r="193" ht="22.5" spans="1:9">
      <c r="A193" s="177">
        <v>625001</v>
      </c>
      <c r="B193" s="177">
        <v>187</v>
      </c>
      <c r="C193" s="178" t="s">
        <v>241</v>
      </c>
      <c r="D193" s="177"/>
      <c r="E193" s="178" t="s">
        <v>241</v>
      </c>
      <c r="F193" s="178" t="s">
        <v>11</v>
      </c>
      <c r="G193" s="177" t="s">
        <v>12</v>
      </c>
      <c r="H193" s="177"/>
      <c r="I193" s="178"/>
    </row>
    <row r="194" ht="22.5" spans="1:9">
      <c r="A194" s="177">
        <v>626001</v>
      </c>
      <c r="B194" s="177">
        <v>188</v>
      </c>
      <c r="C194" s="178" t="s">
        <v>242</v>
      </c>
      <c r="D194" s="177"/>
      <c r="E194" s="178" t="s">
        <v>242</v>
      </c>
      <c r="F194" s="178" t="s">
        <v>11</v>
      </c>
      <c r="G194" s="177" t="s">
        <v>12</v>
      </c>
      <c r="H194" s="177"/>
      <c r="I194" s="178"/>
    </row>
    <row r="195" ht="22.5" spans="1:9">
      <c r="A195" s="177">
        <v>627001</v>
      </c>
      <c r="B195" s="177">
        <v>189</v>
      </c>
      <c r="C195" s="178" t="s">
        <v>243</v>
      </c>
      <c r="D195" s="177"/>
      <c r="E195" s="178" t="s">
        <v>243</v>
      </c>
      <c r="F195" s="178" t="s">
        <v>11</v>
      </c>
      <c r="G195" s="177" t="s">
        <v>12</v>
      </c>
      <c r="H195" s="177"/>
      <c r="I195" s="178"/>
    </row>
    <row r="196" ht="22.5" spans="1:9">
      <c r="A196" s="177">
        <v>628001</v>
      </c>
      <c r="B196" s="177">
        <v>190</v>
      </c>
      <c r="C196" s="178" t="s">
        <v>244</v>
      </c>
      <c r="D196" s="177"/>
      <c r="E196" s="178" t="s">
        <v>244</v>
      </c>
      <c r="F196" s="178" t="s">
        <v>11</v>
      </c>
      <c r="G196" s="177" t="s">
        <v>12</v>
      </c>
      <c r="H196" s="177"/>
      <c r="I196" s="178"/>
    </row>
    <row r="197" ht="22.5" spans="1:9">
      <c r="A197" s="177">
        <v>629001</v>
      </c>
      <c r="B197" s="177">
        <v>191</v>
      </c>
      <c r="C197" s="178" t="s">
        <v>245</v>
      </c>
      <c r="D197" s="177"/>
      <c r="E197" s="178" t="s">
        <v>245</v>
      </c>
      <c r="F197" s="178" t="s">
        <v>11</v>
      </c>
      <c r="G197" s="177" t="s">
        <v>12</v>
      </c>
      <c r="H197" s="177"/>
      <c r="I197" s="178"/>
    </row>
    <row r="198" ht="22.5" spans="1:9">
      <c r="A198" s="177">
        <v>630001</v>
      </c>
      <c r="B198" s="177">
        <v>192</v>
      </c>
      <c r="C198" s="178" t="s">
        <v>246</v>
      </c>
      <c r="D198" s="177"/>
      <c r="E198" s="178" t="s">
        <v>246</v>
      </c>
      <c r="F198" s="178" t="s">
        <v>11</v>
      </c>
      <c r="G198" s="177" t="s">
        <v>12</v>
      </c>
      <c r="H198" s="177"/>
      <c r="I198" s="178"/>
    </row>
    <row r="199" ht="22.5" spans="1:9">
      <c r="A199" s="177">
        <v>631001</v>
      </c>
      <c r="B199" s="177">
        <v>193</v>
      </c>
      <c r="C199" s="178" t="s">
        <v>247</v>
      </c>
      <c r="D199" s="177"/>
      <c r="E199" s="178" t="s">
        <v>247</v>
      </c>
      <c r="F199" s="178" t="s">
        <v>11</v>
      </c>
      <c r="G199" s="177" t="s">
        <v>12</v>
      </c>
      <c r="H199" s="177"/>
      <c r="I199" s="178"/>
    </row>
    <row r="200" ht="22.5" spans="1:9">
      <c r="A200" s="177">
        <v>632001</v>
      </c>
      <c r="B200" s="177">
        <v>194</v>
      </c>
      <c r="C200" s="178" t="s">
        <v>248</v>
      </c>
      <c r="D200" s="177"/>
      <c r="E200" s="178" t="s">
        <v>248</v>
      </c>
      <c r="F200" s="178" t="s">
        <v>11</v>
      </c>
      <c r="G200" s="177" t="s">
        <v>12</v>
      </c>
      <c r="H200" s="177"/>
      <c r="I200" s="178"/>
    </row>
    <row r="201" ht="22.5" spans="1:9">
      <c r="A201" s="177">
        <v>633001</v>
      </c>
      <c r="B201" s="177">
        <v>195</v>
      </c>
      <c r="C201" s="178" t="s">
        <v>249</v>
      </c>
      <c r="D201" s="177"/>
      <c r="E201" s="178" t="s">
        <v>249</v>
      </c>
      <c r="F201" s="178" t="s">
        <v>11</v>
      </c>
      <c r="G201" s="177" t="s">
        <v>12</v>
      </c>
      <c r="H201" s="177"/>
      <c r="I201" s="178"/>
    </row>
    <row r="202" ht="22.5" spans="1:9">
      <c r="A202" s="177">
        <v>634001</v>
      </c>
      <c r="B202" s="177">
        <v>196</v>
      </c>
      <c r="C202" s="178" t="s">
        <v>250</v>
      </c>
      <c r="D202" s="177"/>
      <c r="E202" s="178" t="s">
        <v>250</v>
      </c>
      <c r="F202" s="178" t="s">
        <v>11</v>
      </c>
      <c r="G202" s="177" t="s">
        <v>12</v>
      </c>
      <c r="H202" s="177"/>
      <c r="I202" s="178"/>
    </row>
    <row r="203" ht="22.5" spans="1:9">
      <c r="A203" s="177">
        <v>635001</v>
      </c>
      <c r="B203" s="177">
        <v>197</v>
      </c>
      <c r="C203" s="178" t="s">
        <v>251</v>
      </c>
      <c r="D203" s="177"/>
      <c r="E203" s="178" t="s">
        <v>251</v>
      </c>
      <c r="F203" s="178" t="s">
        <v>11</v>
      </c>
      <c r="G203" s="177" t="s">
        <v>12</v>
      </c>
      <c r="H203" s="177"/>
      <c r="I203" s="178"/>
    </row>
    <row r="204" ht="22.5" spans="1:9">
      <c r="A204" s="177">
        <v>636001</v>
      </c>
      <c r="B204" s="177">
        <v>198</v>
      </c>
      <c r="C204" s="178" t="s">
        <v>252</v>
      </c>
      <c r="D204" s="177"/>
      <c r="E204" s="178" t="s">
        <v>252</v>
      </c>
      <c r="F204" s="178" t="s">
        <v>11</v>
      </c>
      <c r="G204" s="177" t="s">
        <v>12</v>
      </c>
      <c r="H204" s="177"/>
      <c r="I204" s="178"/>
    </row>
    <row r="205" ht="22.5" spans="1:9">
      <c r="A205" s="177">
        <v>637001</v>
      </c>
      <c r="B205" s="177">
        <v>199</v>
      </c>
      <c r="C205" s="178" t="s">
        <v>253</v>
      </c>
      <c r="D205" s="177"/>
      <c r="E205" s="178" t="s">
        <v>253</v>
      </c>
      <c r="F205" s="178" t="s">
        <v>11</v>
      </c>
      <c r="G205" s="177" t="s">
        <v>12</v>
      </c>
      <c r="H205" s="177"/>
      <c r="I205" s="178"/>
    </row>
    <row r="206" ht="22.5" spans="1:9">
      <c r="A206" s="177">
        <v>638001</v>
      </c>
      <c r="B206" s="177">
        <v>200</v>
      </c>
      <c r="C206" s="178" t="s">
        <v>254</v>
      </c>
      <c r="D206" s="177"/>
      <c r="E206" s="178" t="s">
        <v>254</v>
      </c>
      <c r="F206" s="178" t="s">
        <v>11</v>
      </c>
      <c r="G206" s="177" t="s">
        <v>12</v>
      </c>
      <c r="H206" s="177"/>
      <c r="I206" s="178"/>
    </row>
    <row r="207" ht="22.5" spans="1:9">
      <c r="A207" s="177">
        <v>641001</v>
      </c>
      <c r="B207" s="177">
        <v>201</v>
      </c>
      <c r="C207" s="178" t="s">
        <v>255</v>
      </c>
      <c r="D207" s="177"/>
      <c r="E207" s="178" t="s">
        <v>255</v>
      </c>
      <c r="F207" s="178" t="s">
        <v>11</v>
      </c>
      <c r="G207" s="177" t="s">
        <v>12</v>
      </c>
      <c r="H207" s="177"/>
      <c r="I207" s="178"/>
    </row>
    <row r="208" ht="22.5" spans="1:9">
      <c r="A208" s="177">
        <v>642001</v>
      </c>
      <c r="B208" s="177">
        <v>202</v>
      </c>
      <c r="C208" s="178" t="s">
        <v>256</v>
      </c>
      <c r="D208" s="177"/>
      <c r="E208" s="178" t="s">
        <v>256</v>
      </c>
      <c r="F208" s="178" t="s">
        <v>11</v>
      </c>
      <c r="G208" s="177" t="s">
        <v>12</v>
      </c>
      <c r="H208" s="177"/>
      <c r="I208" s="178"/>
    </row>
    <row r="209" ht="22.5" spans="1:9">
      <c r="A209" s="177">
        <v>643001</v>
      </c>
      <c r="B209" s="177">
        <v>203</v>
      </c>
      <c r="C209" s="178" t="s">
        <v>257</v>
      </c>
      <c r="D209" s="177"/>
      <c r="E209" s="178" t="s">
        <v>257</v>
      </c>
      <c r="F209" s="178" t="s">
        <v>11</v>
      </c>
      <c r="G209" s="177" t="s">
        <v>12</v>
      </c>
      <c r="H209" s="177"/>
      <c r="I209" s="178"/>
    </row>
    <row r="210" ht="22.5" spans="1:9">
      <c r="A210" s="177">
        <v>644001</v>
      </c>
      <c r="B210" s="177">
        <v>204</v>
      </c>
      <c r="C210" s="178" t="s">
        <v>258</v>
      </c>
      <c r="D210" s="177"/>
      <c r="E210" s="178" t="s">
        <v>258</v>
      </c>
      <c r="F210" s="178" t="s">
        <v>11</v>
      </c>
      <c r="G210" s="177" t="s">
        <v>12</v>
      </c>
      <c r="H210" s="177"/>
      <c r="I210" s="178"/>
    </row>
    <row r="211" ht="22.5" spans="1:9">
      <c r="A211" s="177">
        <v>645001</v>
      </c>
      <c r="B211" s="177">
        <v>205</v>
      </c>
      <c r="C211" s="178" t="s">
        <v>259</v>
      </c>
      <c r="D211" s="177"/>
      <c r="E211" s="178" t="s">
        <v>259</v>
      </c>
      <c r="F211" s="178" t="s">
        <v>11</v>
      </c>
      <c r="G211" s="177" t="s">
        <v>12</v>
      </c>
      <c r="H211" s="177"/>
      <c r="I211" s="178"/>
    </row>
    <row r="212" ht="22.5" spans="1:9">
      <c r="A212" s="177">
        <v>646001</v>
      </c>
      <c r="B212" s="177">
        <v>206</v>
      </c>
      <c r="C212" s="178" t="s">
        <v>260</v>
      </c>
      <c r="D212" s="177"/>
      <c r="E212" s="178" t="s">
        <v>260</v>
      </c>
      <c r="F212" s="178" t="s">
        <v>11</v>
      </c>
      <c r="G212" s="177" t="s">
        <v>12</v>
      </c>
      <c r="H212" s="177"/>
      <c r="I212" s="178"/>
    </row>
    <row r="213" ht="22.5" spans="1:9">
      <c r="A213" s="177">
        <v>647001</v>
      </c>
      <c r="B213" s="177">
        <v>207</v>
      </c>
      <c r="C213" s="178" t="s">
        <v>261</v>
      </c>
      <c r="D213" s="177"/>
      <c r="E213" s="178" t="s">
        <v>261</v>
      </c>
      <c r="F213" s="178" t="s">
        <v>11</v>
      </c>
      <c r="G213" s="177" t="s">
        <v>12</v>
      </c>
      <c r="H213" s="177"/>
      <c r="I213" s="178"/>
    </row>
    <row r="214" ht="22.5" spans="1:9">
      <c r="A214" s="177">
        <v>648001</v>
      </c>
      <c r="B214" s="177">
        <v>208</v>
      </c>
      <c r="C214" s="178" t="s">
        <v>262</v>
      </c>
      <c r="D214" s="177"/>
      <c r="E214" s="178" t="s">
        <v>262</v>
      </c>
      <c r="F214" s="178" t="s">
        <v>11</v>
      </c>
      <c r="G214" s="177" t="s">
        <v>12</v>
      </c>
      <c r="H214" s="177"/>
      <c r="I214" s="178"/>
    </row>
    <row r="215" ht="22.5" spans="1:9">
      <c r="A215" s="177">
        <v>649001</v>
      </c>
      <c r="B215" s="177">
        <v>209</v>
      </c>
      <c r="C215" s="178" t="s">
        <v>263</v>
      </c>
      <c r="D215" s="177"/>
      <c r="E215" s="178" t="s">
        <v>263</v>
      </c>
      <c r="F215" s="178" t="s">
        <v>11</v>
      </c>
      <c r="G215" s="177" t="s">
        <v>12</v>
      </c>
      <c r="H215" s="177"/>
      <c r="I215" s="178"/>
    </row>
    <row r="216" ht="22.5" spans="1:9">
      <c r="A216" s="177">
        <v>650001</v>
      </c>
      <c r="B216" s="177">
        <v>210</v>
      </c>
      <c r="C216" s="178" t="s">
        <v>264</v>
      </c>
      <c r="D216" s="177"/>
      <c r="E216" s="178" t="s">
        <v>264</v>
      </c>
      <c r="F216" s="178" t="s">
        <v>11</v>
      </c>
      <c r="G216" s="177" t="s">
        <v>12</v>
      </c>
      <c r="H216" s="177"/>
      <c r="I216" s="178"/>
    </row>
    <row r="217" ht="22.5" spans="1:9">
      <c r="A217" s="177">
        <v>651001</v>
      </c>
      <c r="B217" s="177">
        <v>211</v>
      </c>
      <c r="C217" s="178" t="s">
        <v>265</v>
      </c>
      <c r="D217" s="177"/>
      <c r="E217" s="178" t="s">
        <v>265</v>
      </c>
      <c r="F217" s="178" t="s">
        <v>11</v>
      </c>
      <c r="G217" s="177" t="s">
        <v>12</v>
      </c>
      <c r="H217" s="177"/>
      <c r="I217" s="178"/>
    </row>
    <row r="218" ht="22.5" spans="1:9">
      <c r="A218" s="177">
        <v>652001</v>
      </c>
      <c r="B218" s="177">
        <v>212</v>
      </c>
      <c r="C218" s="178" t="s">
        <v>266</v>
      </c>
      <c r="D218" s="177"/>
      <c r="E218" s="178" t="s">
        <v>266</v>
      </c>
      <c r="F218" s="178" t="s">
        <v>11</v>
      </c>
      <c r="G218" s="177" t="s">
        <v>12</v>
      </c>
      <c r="H218" s="177"/>
      <c r="I218" s="178"/>
    </row>
    <row r="219" ht="22.5" spans="1:9">
      <c r="A219" s="177">
        <v>653001</v>
      </c>
      <c r="B219" s="177">
        <v>213</v>
      </c>
      <c r="C219" s="178" t="s">
        <v>267</v>
      </c>
      <c r="D219" s="177"/>
      <c r="E219" s="178" t="s">
        <v>267</v>
      </c>
      <c r="F219" s="178" t="s">
        <v>11</v>
      </c>
      <c r="G219" s="177" t="s">
        <v>12</v>
      </c>
      <c r="H219" s="177"/>
      <c r="I219" s="178"/>
    </row>
    <row r="220" ht="22.5" spans="1:9">
      <c r="A220" s="177">
        <v>654001</v>
      </c>
      <c r="B220" s="177">
        <v>214</v>
      </c>
      <c r="C220" s="178" t="s">
        <v>268</v>
      </c>
      <c r="D220" s="177"/>
      <c r="E220" s="178" t="s">
        <v>268</v>
      </c>
      <c r="F220" s="178" t="s">
        <v>11</v>
      </c>
      <c r="G220" s="177" t="s">
        <v>12</v>
      </c>
      <c r="H220" s="177"/>
      <c r="I220" s="178"/>
    </row>
    <row r="221" ht="22.5" spans="1:9">
      <c r="A221" s="177">
        <v>655001</v>
      </c>
      <c r="B221" s="177">
        <v>215</v>
      </c>
      <c r="C221" s="178" t="s">
        <v>269</v>
      </c>
      <c r="D221" s="177"/>
      <c r="E221" s="178" t="s">
        <v>269</v>
      </c>
      <c r="F221" s="178" t="s">
        <v>11</v>
      </c>
      <c r="G221" s="177" t="s">
        <v>12</v>
      </c>
      <c r="H221" s="177"/>
      <c r="I221" s="178"/>
    </row>
    <row r="222" ht="22.5" spans="1:9">
      <c r="A222" s="177">
        <v>656001</v>
      </c>
      <c r="B222" s="177">
        <v>216</v>
      </c>
      <c r="C222" s="178" t="s">
        <v>270</v>
      </c>
      <c r="D222" s="177"/>
      <c r="E222" s="178" t="s">
        <v>270</v>
      </c>
      <c r="F222" s="178" t="s">
        <v>11</v>
      </c>
      <c r="G222" s="177" t="s">
        <v>12</v>
      </c>
      <c r="H222" s="177"/>
      <c r="I222" s="178"/>
    </row>
    <row r="223" ht="22.5" spans="1:9">
      <c r="A223" s="177">
        <v>657001</v>
      </c>
      <c r="B223" s="177">
        <v>217</v>
      </c>
      <c r="C223" s="178" t="s">
        <v>271</v>
      </c>
      <c r="D223" s="177"/>
      <c r="E223" s="178" t="s">
        <v>271</v>
      </c>
      <c r="F223" s="178" t="s">
        <v>11</v>
      </c>
      <c r="G223" s="177" t="s">
        <v>12</v>
      </c>
      <c r="H223" s="177"/>
      <c r="I223" s="178"/>
    </row>
    <row r="224" ht="22.5" spans="1:9">
      <c r="A224" s="177">
        <v>658001</v>
      </c>
      <c r="B224" s="177">
        <v>218</v>
      </c>
      <c r="C224" s="178" t="s">
        <v>272</v>
      </c>
      <c r="D224" s="177"/>
      <c r="E224" s="178" t="s">
        <v>272</v>
      </c>
      <c r="F224" s="178" t="s">
        <v>11</v>
      </c>
      <c r="G224" s="177" t="s">
        <v>12</v>
      </c>
      <c r="H224" s="177"/>
      <c r="I224" s="178"/>
    </row>
    <row r="225" ht="22.5" spans="1:9">
      <c r="A225" s="177">
        <v>659001</v>
      </c>
      <c r="B225" s="177">
        <v>219</v>
      </c>
      <c r="C225" s="178" t="s">
        <v>273</v>
      </c>
      <c r="D225" s="177"/>
      <c r="E225" s="178" t="s">
        <v>273</v>
      </c>
      <c r="F225" s="178" t="s">
        <v>11</v>
      </c>
      <c r="G225" s="177" t="s">
        <v>12</v>
      </c>
      <c r="H225" s="177"/>
      <c r="I225" s="178"/>
    </row>
    <row r="226" ht="22.5" spans="1:9">
      <c r="A226" s="177">
        <v>660001</v>
      </c>
      <c r="B226" s="177">
        <v>220</v>
      </c>
      <c r="C226" s="178" t="s">
        <v>274</v>
      </c>
      <c r="D226" s="177"/>
      <c r="E226" s="178" t="s">
        <v>274</v>
      </c>
      <c r="F226" s="178" t="s">
        <v>11</v>
      </c>
      <c r="G226" s="177" t="s">
        <v>12</v>
      </c>
      <c r="H226" s="177"/>
      <c r="I226" s="178"/>
    </row>
    <row r="227" ht="22.5" spans="1:9">
      <c r="A227" s="177">
        <v>661001</v>
      </c>
      <c r="B227" s="177">
        <v>221</v>
      </c>
      <c r="C227" s="178" t="s">
        <v>275</v>
      </c>
      <c r="D227" s="177"/>
      <c r="E227" s="178" t="s">
        <v>275</v>
      </c>
      <c r="F227" s="178" t="s">
        <v>11</v>
      </c>
      <c r="G227" s="177" t="s">
        <v>12</v>
      </c>
      <c r="H227" s="177"/>
      <c r="I227" s="178"/>
    </row>
    <row r="228" ht="22.5" spans="1:9">
      <c r="A228" s="177">
        <v>662001</v>
      </c>
      <c r="B228" s="177">
        <v>222</v>
      </c>
      <c r="C228" s="178" t="s">
        <v>276</v>
      </c>
      <c r="D228" s="177"/>
      <c r="E228" s="178" t="s">
        <v>276</v>
      </c>
      <c r="F228" s="178" t="s">
        <v>11</v>
      </c>
      <c r="G228" s="177" t="s">
        <v>12</v>
      </c>
      <c r="H228" s="177"/>
      <c r="I228" s="178"/>
    </row>
    <row r="229" ht="22.5" spans="1:9">
      <c r="A229" s="177">
        <v>663001</v>
      </c>
      <c r="B229" s="177">
        <v>223</v>
      </c>
      <c r="C229" s="178" t="s">
        <v>277</v>
      </c>
      <c r="D229" s="177"/>
      <c r="E229" s="178" t="s">
        <v>277</v>
      </c>
      <c r="F229" s="178" t="s">
        <v>11</v>
      </c>
      <c r="G229" s="177" t="s">
        <v>12</v>
      </c>
      <c r="H229" s="177"/>
      <c r="I229" s="178"/>
    </row>
    <row r="230" ht="22.5" spans="1:9">
      <c r="A230" s="177">
        <v>664001</v>
      </c>
      <c r="B230" s="177">
        <v>224</v>
      </c>
      <c r="C230" s="178" t="s">
        <v>278</v>
      </c>
      <c r="D230" s="177"/>
      <c r="E230" s="178" t="s">
        <v>278</v>
      </c>
      <c r="F230" s="178" t="s">
        <v>11</v>
      </c>
      <c r="G230" s="177" t="s">
        <v>12</v>
      </c>
      <c r="H230" s="177"/>
      <c r="I230" s="178"/>
    </row>
    <row r="231" ht="22.5" spans="1:9">
      <c r="A231" s="177">
        <v>665001</v>
      </c>
      <c r="B231" s="177">
        <v>225</v>
      </c>
      <c r="C231" s="178" t="s">
        <v>279</v>
      </c>
      <c r="D231" s="177"/>
      <c r="E231" s="178" t="s">
        <v>279</v>
      </c>
      <c r="F231" s="178" t="s">
        <v>11</v>
      </c>
      <c r="G231" s="177" t="s">
        <v>12</v>
      </c>
      <c r="H231" s="177"/>
      <c r="I231" s="178"/>
    </row>
    <row r="232" ht="22.5" spans="1:9">
      <c r="A232" s="177">
        <v>666001</v>
      </c>
      <c r="B232" s="177">
        <v>226</v>
      </c>
      <c r="C232" s="178" t="s">
        <v>280</v>
      </c>
      <c r="D232" s="177"/>
      <c r="E232" s="178" t="s">
        <v>280</v>
      </c>
      <c r="F232" s="178" t="s">
        <v>11</v>
      </c>
      <c r="G232" s="177" t="s">
        <v>12</v>
      </c>
      <c r="H232" s="177"/>
      <c r="I232" s="178"/>
    </row>
    <row r="233" ht="22.5" spans="1:9">
      <c r="A233" s="177">
        <v>667001</v>
      </c>
      <c r="B233" s="177">
        <v>227</v>
      </c>
      <c r="C233" s="178" t="s">
        <v>281</v>
      </c>
      <c r="D233" s="177"/>
      <c r="E233" s="178" t="s">
        <v>281</v>
      </c>
      <c r="F233" s="178" t="s">
        <v>11</v>
      </c>
      <c r="G233" s="177" t="s">
        <v>12</v>
      </c>
      <c r="H233" s="177"/>
      <c r="I233" s="178"/>
    </row>
    <row r="234" ht="22.5" spans="1:9">
      <c r="A234" s="177">
        <v>668001</v>
      </c>
      <c r="B234" s="177">
        <v>228</v>
      </c>
      <c r="C234" s="178" t="s">
        <v>282</v>
      </c>
      <c r="D234" s="177"/>
      <c r="E234" s="178" t="s">
        <v>282</v>
      </c>
      <c r="F234" s="178" t="s">
        <v>11</v>
      </c>
      <c r="G234" s="177" t="s">
        <v>12</v>
      </c>
      <c r="H234" s="177"/>
      <c r="I234" s="178"/>
    </row>
    <row r="235" ht="22.5" spans="1:9">
      <c r="A235" s="177">
        <v>669001</v>
      </c>
      <c r="B235" s="177">
        <v>229</v>
      </c>
      <c r="C235" s="178" t="s">
        <v>283</v>
      </c>
      <c r="D235" s="177"/>
      <c r="E235" s="178" t="s">
        <v>283</v>
      </c>
      <c r="F235" s="178" t="s">
        <v>11</v>
      </c>
      <c r="G235" s="177" t="s">
        <v>12</v>
      </c>
      <c r="H235" s="177"/>
      <c r="I235" s="178"/>
    </row>
    <row r="236" ht="22.5" spans="1:9">
      <c r="A236" s="177">
        <v>670001</v>
      </c>
      <c r="B236" s="177">
        <v>230</v>
      </c>
      <c r="C236" s="178" t="s">
        <v>284</v>
      </c>
      <c r="D236" s="177"/>
      <c r="E236" s="178" t="s">
        <v>284</v>
      </c>
      <c r="F236" s="178" t="s">
        <v>11</v>
      </c>
      <c r="G236" s="177" t="s">
        <v>12</v>
      </c>
      <c r="H236" s="177"/>
      <c r="I236" s="178"/>
    </row>
    <row r="237" ht="22.5" spans="1:9">
      <c r="A237" s="177">
        <v>671001</v>
      </c>
      <c r="B237" s="177">
        <v>231</v>
      </c>
      <c r="C237" s="178" t="s">
        <v>285</v>
      </c>
      <c r="D237" s="177"/>
      <c r="E237" s="178" t="s">
        <v>285</v>
      </c>
      <c r="F237" s="178" t="s">
        <v>11</v>
      </c>
      <c r="G237" s="177" t="s">
        <v>12</v>
      </c>
      <c r="H237" s="177"/>
      <c r="I237" s="178"/>
    </row>
    <row r="238" ht="22.5" spans="1:9">
      <c r="A238" s="177">
        <v>672001</v>
      </c>
      <c r="B238" s="177">
        <v>232</v>
      </c>
      <c r="C238" s="178" t="s">
        <v>286</v>
      </c>
      <c r="D238" s="177"/>
      <c r="E238" s="178" t="s">
        <v>286</v>
      </c>
      <c r="F238" s="178" t="s">
        <v>11</v>
      </c>
      <c r="G238" s="177" t="s">
        <v>12</v>
      </c>
      <c r="H238" s="177"/>
      <c r="I238" s="178"/>
    </row>
    <row r="239" ht="22.5" spans="1:9">
      <c r="A239" s="177">
        <v>673001</v>
      </c>
      <c r="B239" s="177">
        <v>233</v>
      </c>
      <c r="C239" s="178" t="s">
        <v>287</v>
      </c>
      <c r="D239" s="177"/>
      <c r="E239" s="178" t="s">
        <v>287</v>
      </c>
      <c r="F239" s="178" t="s">
        <v>11</v>
      </c>
      <c r="G239" s="177" t="s">
        <v>12</v>
      </c>
      <c r="H239" s="177"/>
      <c r="I239" s="178"/>
    </row>
    <row r="240" ht="22.5" spans="1:9">
      <c r="A240" s="177">
        <v>674001</v>
      </c>
      <c r="B240" s="177">
        <v>234</v>
      </c>
      <c r="C240" s="178" t="s">
        <v>288</v>
      </c>
      <c r="D240" s="177"/>
      <c r="E240" s="178" t="s">
        <v>288</v>
      </c>
      <c r="F240" s="178" t="s">
        <v>11</v>
      </c>
      <c r="G240" s="177" t="s">
        <v>12</v>
      </c>
      <c r="H240" s="177"/>
      <c r="I240" s="178"/>
    </row>
    <row r="241" ht="22.5" spans="1:9">
      <c r="A241" s="177">
        <v>675001</v>
      </c>
      <c r="B241" s="177">
        <v>235</v>
      </c>
      <c r="C241" s="178" t="s">
        <v>289</v>
      </c>
      <c r="D241" s="177"/>
      <c r="E241" s="178" t="s">
        <v>289</v>
      </c>
      <c r="F241" s="178" t="s">
        <v>11</v>
      </c>
      <c r="G241" s="177" t="s">
        <v>12</v>
      </c>
      <c r="H241" s="177"/>
      <c r="I241" s="178"/>
    </row>
    <row r="242" ht="22.5" spans="1:9">
      <c r="A242" s="177">
        <v>676001</v>
      </c>
      <c r="B242" s="177">
        <v>236</v>
      </c>
      <c r="C242" s="178" t="s">
        <v>290</v>
      </c>
      <c r="D242" s="177"/>
      <c r="E242" s="178" t="s">
        <v>290</v>
      </c>
      <c r="F242" s="178" t="s">
        <v>11</v>
      </c>
      <c r="G242" s="177" t="s">
        <v>12</v>
      </c>
      <c r="H242" s="177"/>
      <c r="I242" s="178"/>
    </row>
    <row r="243" ht="22.5" spans="1:9">
      <c r="A243" s="177">
        <v>677001</v>
      </c>
      <c r="B243" s="177">
        <v>237</v>
      </c>
      <c r="C243" s="178" t="s">
        <v>291</v>
      </c>
      <c r="D243" s="177"/>
      <c r="E243" s="178" t="s">
        <v>291</v>
      </c>
      <c r="F243" s="178" t="s">
        <v>11</v>
      </c>
      <c r="G243" s="177" t="s">
        <v>12</v>
      </c>
      <c r="H243" s="177"/>
      <c r="I243" s="178"/>
    </row>
    <row r="244" ht="22.5" spans="1:9">
      <c r="A244" s="177">
        <v>678001</v>
      </c>
      <c r="B244" s="177">
        <v>238</v>
      </c>
      <c r="C244" s="178" t="s">
        <v>292</v>
      </c>
      <c r="D244" s="177"/>
      <c r="E244" s="178" t="s">
        <v>292</v>
      </c>
      <c r="F244" s="178" t="s">
        <v>11</v>
      </c>
      <c r="G244" s="177" t="s">
        <v>12</v>
      </c>
      <c r="H244" s="177"/>
      <c r="I244" s="178"/>
    </row>
    <row r="245" ht="22.5" spans="1:9">
      <c r="A245" s="177">
        <v>194001</v>
      </c>
      <c r="B245" s="177">
        <v>239</v>
      </c>
      <c r="C245" s="178" t="s">
        <v>293</v>
      </c>
      <c r="D245" s="177" t="s">
        <v>16</v>
      </c>
      <c r="E245" s="178" t="s">
        <v>294</v>
      </c>
      <c r="F245" s="178" t="s">
        <v>34</v>
      </c>
      <c r="G245" s="177" t="s">
        <v>12</v>
      </c>
      <c r="H245" s="177"/>
      <c r="I245" s="178"/>
    </row>
    <row r="246" ht="22.5" spans="1:9">
      <c r="A246" s="177">
        <v>701001</v>
      </c>
      <c r="B246" s="177">
        <v>240</v>
      </c>
      <c r="C246" s="178" t="s">
        <v>295</v>
      </c>
      <c r="D246" s="177"/>
      <c r="E246" s="178" t="s">
        <v>295</v>
      </c>
      <c r="F246" s="178" t="s">
        <v>296</v>
      </c>
      <c r="G246" s="177" t="s">
        <v>12</v>
      </c>
      <c r="H246" s="177"/>
      <c r="I246" s="178"/>
    </row>
    <row r="247" ht="22.5" spans="1:9">
      <c r="A247" s="177">
        <v>702001</v>
      </c>
      <c r="B247" s="177">
        <v>241</v>
      </c>
      <c r="C247" s="178" t="s">
        <v>297</v>
      </c>
      <c r="D247" s="177"/>
      <c r="E247" s="178" t="s">
        <v>297</v>
      </c>
      <c r="F247" s="178" t="s">
        <v>296</v>
      </c>
      <c r="G247" s="177" t="s">
        <v>12</v>
      </c>
      <c r="H247" s="177"/>
      <c r="I247" s="178"/>
    </row>
    <row r="248" ht="22.5" spans="1:9">
      <c r="A248" s="177">
        <v>703001</v>
      </c>
      <c r="B248" s="177">
        <v>242</v>
      </c>
      <c r="C248" s="178" t="s">
        <v>298</v>
      </c>
      <c r="D248" s="177"/>
      <c r="E248" s="178" t="s">
        <v>298</v>
      </c>
      <c r="F248" s="178" t="s">
        <v>296</v>
      </c>
      <c r="G248" s="177" t="s">
        <v>12</v>
      </c>
      <c r="H248" s="177"/>
      <c r="I248" s="178"/>
    </row>
    <row r="249" ht="22.5" spans="1:9">
      <c r="A249" s="177">
        <v>250062</v>
      </c>
      <c r="B249" s="177">
        <v>243</v>
      </c>
      <c r="C249" s="178" t="s">
        <v>299</v>
      </c>
      <c r="D249" s="177"/>
      <c r="E249" s="178" t="s">
        <v>299</v>
      </c>
      <c r="F249" s="178" t="s">
        <v>20</v>
      </c>
      <c r="G249" s="177" t="s">
        <v>175</v>
      </c>
      <c r="H249" s="177"/>
      <c r="I249" s="178"/>
    </row>
    <row r="250" ht="22.5" spans="1:9">
      <c r="A250" s="177">
        <v>250063</v>
      </c>
      <c r="B250" s="177">
        <v>244</v>
      </c>
      <c r="C250" s="178" t="s">
        <v>300</v>
      </c>
      <c r="D250" s="177"/>
      <c r="E250" s="178" t="s">
        <v>300</v>
      </c>
      <c r="F250" s="178" t="s">
        <v>20</v>
      </c>
      <c r="G250" s="177" t="s">
        <v>175</v>
      </c>
      <c r="H250" s="177"/>
      <c r="I250" s="178"/>
    </row>
    <row r="251" ht="22.5" spans="1:9">
      <c r="A251" s="177">
        <v>429001</v>
      </c>
      <c r="B251" s="177">
        <v>245</v>
      </c>
      <c r="C251" s="178" t="s">
        <v>301</v>
      </c>
      <c r="D251" s="177"/>
      <c r="E251" s="178" t="s">
        <v>301</v>
      </c>
      <c r="F251" s="178" t="s">
        <v>31</v>
      </c>
      <c r="G251" s="177" t="s">
        <v>12</v>
      </c>
      <c r="H251" s="177"/>
      <c r="I251" s="178"/>
    </row>
    <row r="252" ht="22.5" spans="1:9">
      <c r="A252" s="177">
        <v>145001</v>
      </c>
      <c r="B252" s="177">
        <v>246</v>
      </c>
      <c r="C252" s="178" t="s">
        <v>302</v>
      </c>
      <c r="D252" s="177"/>
      <c r="E252" s="178" t="s">
        <v>302</v>
      </c>
      <c r="F252" s="178" t="s">
        <v>11</v>
      </c>
      <c r="G252" s="177" t="s">
        <v>12</v>
      </c>
      <c r="H252" s="177"/>
      <c r="I252" s="178"/>
    </row>
    <row r="253" ht="22.5" spans="1:9">
      <c r="A253" s="177">
        <v>170001</v>
      </c>
      <c r="B253" s="177">
        <v>247</v>
      </c>
      <c r="C253" s="178" t="s">
        <v>303</v>
      </c>
      <c r="D253" s="177"/>
      <c r="E253" s="178" t="s">
        <v>303</v>
      </c>
      <c r="F253" s="178" t="s">
        <v>11</v>
      </c>
      <c r="G253" s="177" t="s">
        <v>12</v>
      </c>
      <c r="H253" s="177"/>
      <c r="I253" s="178"/>
    </row>
    <row r="254" ht="22.5" spans="1:9">
      <c r="A254" s="177">
        <v>171001</v>
      </c>
      <c r="B254" s="177">
        <v>248</v>
      </c>
      <c r="C254" s="178" t="s">
        <v>304</v>
      </c>
      <c r="D254" s="177"/>
      <c r="E254" s="178" t="s">
        <v>304</v>
      </c>
      <c r="F254" s="178" t="s">
        <v>11</v>
      </c>
      <c r="G254" s="177" t="s">
        <v>12</v>
      </c>
      <c r="H254" s="177"/>
      <c r="I254" s="178"/>
    </row>
    <row r="255" ht="22.5" spans="1:9">
      <c r="A255" s="177">
        <v>156001</v>
      </c>
      <c r="B255" s="177">
        <v>249</v>
      </c>
      <c r="C255" s="178" t="s">
        <v>305</v>
      </c>
      <c r="D255" s="177" t="s">
        <v>16</v>
      </c>
      <c r="E255" s="178" t="s">
        <v>306</v>
      </c>
      <c r="F255" s="178" t="s">
        <v>11</v>
      </c>
      <c r="G255" s="177" t="s">
        <v>12</v>
      </c>
      <c r="H255" s="177"/>
      <c r="I255" s="178"/>
    </row>
    <row r="256" ht="22.5" spans="1:9">
      <c r="A256" s="179">
        <v>177001</v>
      </c>
      <c r="B256" s="179">
        <v>250</v>
      </c>
      <c r="C256" s="180"/>
      <c r="D256" s="179"/>
      <c r="E256" s="180" t="s">
        <v>307</v>
      </c>
      <c r="F256" s="180" t="s">
        <v>11</v>
      </c>
      <c r="G256" s="179" t="s">
        <v>12</v>
      </c>
      <c r="H256" s="179"/>
      <c r="I256" s="180" t="s">
        <v>308</v>
      </c>
    </row>
    <row r="257" ht="22.5" spans="1:9">
      <c r="A257" s="179">
        <v>302001</v>
      </c>
      <c r="B257" s="179">
        <v>251</v>
      </c>
      <c r="C257" s="180"/>
      <c r="D257" s="179"/>
      <c r="E257" s="180" t="s">
        <v>309</v>
      </c>
      <c r="F257" s="180" t="s">
        <v>44</v>
      </c>
      <c r="G257" s="179" t="s">
        <v>12</v>
      </c>
      <c r="H257" s="179"/>
      <c r="I257" s="180" t="s">
        <v>308</v>
      </c>
    </row>
    <row r="258" ht="22.5" spans="1:9">
      <c r="A258" s="179">
        <v>313001</v>
      </c>
      <c r="B258" s="179">
        <v>252</v>
      </c>
      <c r="C258" s="180"/>
      <c r="D258" s="179"/>
      <c r="E258" s="180" t="s">
        <v>310</v>
      </c>
      <c r="F258" s="180" t="s">
        <v>44</v>
      </c>
      <c r="G258" s="179" t="s">
        <v>12</v>
      </c>
      <c r="H258" s="179"/>
      <c r="I258" s="180" t="s">
        <v>308</v>
      </c>
    </row>
  </sheetData>
  <mergeCells count="1">
    <mergeCell ref="A2:I2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0"/>
  <sheetViews>
    <sheetView showGridLines="0" workbookViewId="0">
      <selection activeCell="J9" sqref="J9"/>
    </sheetView>
  </sheetViews>
  <sheetFormatPr defaultColWidth="6.875" defaultRowHeight="20.1" customHeight="1"/>
  <cols>
    <col min="1" max="1" width="21.25" style="144" customWidth="1"/>
    <col min="2" max="2" width="14.25" style="144" customWidth="1"/>
    <col min="3" max="3" width="18.375" style="144" customWidth="1"/>
    <col min="4" max="4" width="13.375" style="144" customWidth="1"/>
    <col min="5" max="5" width="14.375" style="144" customWidth="1"/>
    <col min="6" max="6" width="12" style="144" customWidth="1"/>
    <col min="7" max="7" width="14.25" style="144" customWidth="1"/>
    <col min="8" max="16384" width="6.875" style="145"/>
  </cols>
  <sheetData>
    <row r="1" s="143" customFormat="1" customHeight="1" spans="1:7">
      <c r="A1" s="146" t="s">
        <v>311</v>
      </c>
      <c r="B1" s="147"/>
      <c r="C1" s="147"/>
      <c r="D1" s="147"/>
      <c r="E1" s="147"/>
      <c r="F1" s="147"/>
      <c r="G1" s="147"/>
    </row>
    <row r="2" s="143" customFormat="1" ht="39" customHeight="1" spans="1:7">
      <c r="A2" s="148" t="s">
        <v>312</v>
      </c>
      <c r="B2" s="149"/>
      <c r="C2" s="149"/>
      <c r="D2" s="149"/>
      <c r="E2" s="149"/>
      <c r="F2" s="149"/>
      <c r="G2" s="149"/>
    </row>
    <row r="3" s="143" customFormat="1" customHeight="1" spans="1:7">
      <c r="A3" s="150"/>
      <c r="B3" s="147"/>
      <c r="C3" s="147"/>
      <c r="D3" s="147"/>
      <c r="E3" s="147"/>
      <c r="F3" s="147"/>
      <c r="G3" s="147"/>
    </row>
    <row r="4" s="143" customFormat="1" ht="30.75" customHeight="1" spans="1:7">
      <c r="A4" s="151"/>
      <c r="B4" s="152"/>
      <c r="C4" s="152"/>
      <c r="D4" s="152"/>
      <c r="E4" s="152"/>
      <c r="F4" s="152"/>
      <c r="G4" s="153" t="s">
        <v>313</v>
      </c>
    </row>
    <row r="5" s="143" customFormat="1" customHeight="1" spans="1:7">
      <c r="A5" s="154" t="s">
        <v>314</v>
      </c>
      <c r="B5" s="154"/>
      <c r="C5" s="154" t="s">
        <v>315</v>
      </c>
      <c r="D5" s="154"/>
      <c r="E5" s="154"/>
      <c r="F5" s="154"/>
      <c r="G5" s="154"/>
    </row>
    <row r="6" s="143" customFormat="1" ht="45" customHeight="1" spans="1:7">
      <c r="A6" s="155" t="s">
        <v>316</v>
      </c>
      <c r="B6" s="155" t="s">
        <v>317</v>
      </c>
      <c r="C6" s="155" t="s">
        <v>316</v>
      </c>
      <c r="D6" s="155" t="s">
        <v>318</v>
      </c>
      <c r="E6" s="155" t="s">
        <v>319</v>
      </c>
      <c r="F6" s="155" t="s">
        <v>320</v>
      </c>
      <c r="G6" s="155" t="s">
        <v>321</v>
      </c>
    </row>
    <row r="7" s="143" customFormat="1" customHeight="1" spans="1:7">
      <c r="A7" s="156" t="s">
        <v>322</v>
      </c>
      <c r="B7" s="157">
        <v>1667.97</v>
      </c>
      <c r="C7" s="158" t="s">
        <v>323</v>
      </c>
      <c r="D7" s="71">
        <v>1667.97</v>
      </c>
      <c r="E7" s="71">
        <f>SUM(E8:E11)</f>
        <v>873.97</v>
      </c>
      <c r="F7" s="71">
        <f>SUM(F8:F11)</f>
        <v>794</v>
      </c>
      <c r="G7" s="71"/>
    </row>
    <row r="8" s="143" customFormat="1" ht="24.75" customHeight="1" spans="1:7">
      <c r="A8" s="159" t="s">
        <v>324</v>
      </c>
      <c r="B8" s="160">
        <v>873.97</v>
      </c>
      <c r="C8" s="70"/>
      <c r="D8" s="71">
        <f t="shared" ref="D8:D15" si="0">E8+F8+G8</f>
        <v>873.97</v>
      </c>
      <c r="E8" s="161">
        <v>873.97</v>
      </c>
      <c r="F8" s="161"/>
      <c r="G8" s="161"/>
    </row>
    <row r="9" s="143" customFormat="1" ht="27.75" customHeight="1" spans="1:7">
      <c r="A9" s="159" t="s">
        <v>325</v>
      </c>
      <c r="B9" s="162">
        <v>794</v>
      </c>
      <c r="C9" s="70"/>
      <c r="D9" s="71"/>
      <c r="E9" s="161"/>
      <c r="F9" s="161">
        <v>794</v>
      </c>
      <c r="G9" s="161"/>
    </row>
    <row r="10" s="143" customFormat="1" customHeight="1" spans="1:7">
      <c r="A10" s="163" t="s">
        <v>326</v>
      </c>
      <c r="B10" s="164"/>
      <c r="C10" s="75"/>
      <c r="D10" s="71"/>
      <c r="E10" s="161"/>
      <c r="F10" s="161"/>
      <c r="G10" s="161"/>
    </row>
    <row r="11" s="143" customFormat="1" customHeight="1" spans="2:7">
      <c r="B11" s="161"/>
      <c r="C11" s="76"/>
      <c r="D11" s="71"/>
      <c r="E11" s="161"/>
      <c r="F11" s="161"/>
      <c r="G11" s="161"/>
    </row>
    <row r="12" s="143" customFormat="1" customHeight="1" spans="1:7">
      <c r="A12" s="165" t="s">
        <v>327</v>
      </c>
      <c r="B12" s="161">
        <v>24.4</v>
      </c>
      <c r="C12" s="75"/>
      <c r="D12" s="161">
        <v>24.4</v>
      </c>
      <c r="E12" s="161">
        <v>24.4</v>
      </c>
      <c r="F12" s="161"/>
      <c r="G12" s="161"/>
    </row>
    <row r="13" s="143" customFormat="1" customHeight="1" spans="1:7">
      <c r="A13" s="163" t="s">
        <v>324</v>
      </c>
      <c r="B13" s="160"/>
      <c r="C13" s="70"/>
      <c r="D13" s="71">
        <f t="shared" si="0"/>
        <v>24.4</v>
      </c>
      <c r="E13" s="161">
        <v>24.4</v>
      </c>
      <c r="F13" s="161"/>
      <c r="G13" s="161"/>
    </row>
    <row r="14" s="143" customFormat="1" customHeight="1" spans="1:7">
      <c r="A14" s="163" t="s">
        <v>325</v>
      </c>
      <c r="B14" s="162"/>
      <c r="C14" s="70"/>
      <c r="D14" s="71"/>
      <c r="E14" s="161"/>
      <c r="F14" s="161"/>
      <c r="G14" s="161"/>
    </row>
    <row r="15" s="143" customFormat="1" customHeight="1" spans="1:13">
      <c r="A15" s="159" t="s">
        <v>326</v>
      </c>
      <c r="B15" s="164"/>
      <c r="C15" s="75"/>
      <c r="D15" s="71"/>
      <c r="E15" s="161"/>
      <c r="F15" s="161"/>
      <c r="G15" s="161"/>
      <c r="M15" s="173"/>
    </row>
    <row r="16" s="143" customFormat="1" customHeight="1" spans="1:7">
      <c r="A16" s="165"/>
      <c r="B16" s="166"/>
      <c r="C16" s="76"/>
      <c r="D16" s="167"/>
      <c r="E16" s="167"/>
      <c r="F16" s="167"/>
      <c r="G16" s="167"/>
    </row>
    <row r="17" s="143" customFormat="1" customHeight="1" spans="1:7">
      <c r="A17" s="165"/>
      <c r="B17" s="166"/>
      <c r="C17" s="166" t="s">
        <v>328</v>
      </c>
      <c r="D17" s="168">
        <f>E17+F17+G17</f>
        <v>0</v>
      </c>
      <c r="E17" s="169">
        <f>B8+B13-E7</f>
        <v>0</v>
      </c>
      <c r="F17" s="169">
        <f>B9+B14-F7</f>
        <v>0</v>
      </c>
      <c r="G17" s="169">
        <f>B10+B15-G7</f>
        <v>0</v>
      </c>
    </row>
    <row r="18" s="143" customFormat="1" customHeight="1" spans="1:7">
      <c r="A18" s="165"/>
      <c r="B18" s="166"/>
      <c r="C18" s="166"/>
      <c r="D18" s="169"/>
      <c r="E18" s="169"/>
      <c r="F18" s="169"/>
      <c r="G18" s="170"/>
    </row>
    <row r="19" s="143" customFormat="1" customHeight="1" spans="1:7">
      <c r="A19" s="165" t="s">
        <v>329</v>
      </c>
      <c r="B19" s="171">
        <f>B12+B7</f>
        <v>1692.37</v>
      </c>
      <c r="C19" s="171" t="s">
        <v>330</v>
      </c>
      <c r="D19" s="169">
        <f>E19+F19</f>
        <v>1692.37</v>
      </c>
      <c r="E19" s="169">
        <f>E12+E7</f>
        <v>898.37</v>
      </c>
      <c r="F19" s="169">
        <f>F12+F7</f>
        <v>794</v>
      </c>
      <c r="G19" s="169">
        <f>SUM(G7+G17)</f>
        <v>0</v>
      </c>
    </row>
    <row r="20" customHeight="1" spans="1:6">
      <c r="A20" s="172"/>
      <c r="B20" s="172"/>
      <c r="C20" s="172"/>
      <c r="D20" s="172"/>
      <c r="E20" s="172"/>
      <c r="F20" s="172"/>
    </row>
  </sheetData>
  <mergeCells count="2">
    <mergeCell ref="A5:B5"/>
    <mergeCell ref="C5:G5"/>
  </mergeCells>
  <printOptions horizontalCentered="1"/>
  <pageMargins left="0" right="0" top="0" bottom="0" header="0.499305555555556" footer="0.499305555555556"/>
  <pageSetup paperSize="9" scale="91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5"/>
  <sheetViews>
    <sheetView showGridLines="0" topLeftCell="A6" workbookViewId="0">
      <selection activeCell="A1" sqref="A1:F28"/>
    </sheetView>
  </sheetViews>
  <sheetFormatPr defaultColWidth="6.875" defaultRowHeight="12.75" customHeight="1" outlineLevelCol="5"/>
  <cols>
    <col min="1" max="1" width="23.625" style="1" customWidth="1"/>
    <col min="2" max="2" width="36.25" style="1" customWidth="1"/>
    <col min="3" max="3" width="16.5" style="1" customWidth="1"/>
    <col min="4" max="6" width="13.625" style="1" customWidth="1"/>
    <col min="7" max="16384" width="6.875" style="1"/>
  </cols>
  <sheetData>
    <row r="1" ht="20.1" customHeight="1" spans="1:1">
      <c r="A1" s="3" t="s">
        <v>331</v>
      </c>
    </row>
    <row r="2" ht="42" customHeight="1" spans="1:6">
      <c r="A2" s="121" t="s">
        <v>332</v>
      </c>
      <c r="B2" s="90"/>
      <c r="C2" s="90"/>
      <c r="D2" s="90"/>
      <c r="E2" s="90"/>
      <c r="F2" s="90"/>
    </row>
    <row r="3" ht="20.1" customHeight="1" spans="1:6">
      <c r="A3" s="103"/>
      <c r="B3" s="90"/>
      <c r="C3" s="90"/>
      <c r="D3" s="90"/>
      <c r="E3" s="90"/>
      <c r="F3" s="90"/>
    </row>
    <row r="4" ht="30.75" customHeight="1" spans="1:6">
      <c r="A4" s="60"/>
      <c r="B4" s="11"/>
      <c r="C4" s="11"/>
      <c r="D4" s="11"/>
      <c r="E4" s="11"/>
      <c r="F4" s="130" t="s">
        <v>313</v>
      </c>
    </row>
    <row r="5" ht="20.1" customHeight="1" spans="1:6">
      <c r="A5" s="39" t="s">
        <v>333</v>
      </c>
      <c r="B5" s="39"/>
      <c r="C5" s="131" t="s">
        <v>334</v>
      </c>
      <c r="D5" s="39" t="s">
        <v>335</v>
      </c>
      <c r="E5" s="39"/>
      <c r="F5" s="39"/>
    </row>
    <row r="6" ht="20.1" customHeight="1" spans="1:6">
      <c r="A6" s="63" t="s">
        <v>336</v>
      </c>
      <c r="B6" s="63" t="s">
        <v>337</v>
      </c>
      <c r="C6" s="39"/>
      <c r="D6" s="63" t="s">
        <v>338</v>
      </c>
      <c r="E6" s="63" t="s">
        <v>339</v>
      </c>
      <c r="F6" s="63" t="s">
        <v>340</v>
      </c>
    </row>
    <row r="7" ht="20.1" customHeight="1" spans="1:6">
      <c r="A7" s="132">
        <v>208</v>
      </c>
      <c r="B7" s="133" t="s">
        <v>341</v>
      </c>
      <c r="C7" s="96">
        <v>54.58</v>
      </c>
      <c r="D7" s="29">
        <v>55.35</v>
      </c>
      <c r="E7" s="96">
        <v>55.35</v>
      </c>
      <c r="F7" s="134"/>
    </row>
    <row r="8" ht="20.1" customHeight="1" spans="1:6">
      <c r="A8" s="135">
        <v>20805</v>
      </c>
      <c r="B8" s="136" t="s">
        <v>342</v>
      </c>
      <c r="C8" s="96"/>
      <c r="D8" s="29">
        <v>55.35</v>
      </c>
      <c r="E8" s="96">
        <v>55.35</v>
      </c>
      <c r="F8" s="134"/>
    </row>
    <row r="9" ht="20.1" customHeight="1" spans="1:6">
      <c r="A9" s="135">
        <v>2080505</v>
      </c>
      <c r="B9" s="136" t="s">
        <v>343</v>
      </c>
      <c r="C9" s="96">
        <v>37.41</v>
      </c>
      <c r="D9" s="29">
        <v>36.88</v>
      </c>
      <c r="E9" s="96">
        <v>36.88</v>
      </c>
      <c r="F9" s="134"/>
    </row>
    <row r="10" ht="20.1" customHeight="1" spans="1:6">
      <c r="A10" s="135">
        <v>2080506</v>
      </c>
      <c r="B10" s="136" t="s">
        <v>344</v>
      </c>
      <c r="C10" s="96">
        <v>14.96</v>
      </c>
      <c r="D10" s="29">
        <v>14.75</v>
      </c>
      <c r="E10" s="96">
        <v>14.75</v>
      </c>
      <c r="F10" s="134"/>
    </row>
    <row r="11" ht="20.1" customHeight="1" spans="1:6">
      <c r="A11" s="135">
        <v>2080599</v>
      </c>
      <c r="B11" s="136" t="s">
        <v>345</v>
      </c>
      <c r="C11" s="96">
        <v>2.21</v>
      </c>
      <c r="D11" s="29">
        <v>3.72</v>
      </c>
      <c r="E11" s="96">
        <v>3.72</v>
      </c>
      <c r="F11" s="134"/>
    </row>
    <row r="12" ht="20.1" customHeight="1" spans="1:6">
      <c r="A12" s="135">
        <v>210</v>
      </c>
      <c r="B12" s="136" t="s">
        <v>346</v>
      </c>
      <c r="C12" s="96">
        <v>21.41</v>
      </c>
      <c r="D12" s="29">
        <v>21.67</v>
      </c>
      <c r="E12" s="96">
        <v>21.67</v>
      </c>
      <c r="F12" s="134"/>
    </row>
    <row r="13" ht="20.1" customHeight="1" spans="1:6">
      <c r="A13" s="23">
        <v>21011</v>
      </c>
      <c r="B13" s="23" t="s">
        <v>347</v>
      </c>
      <c r="C13" s="137"/>
      <c r="D13" s="29">
        <v>21.67</v>
      </c>
      <c r="E13" s="96">
        <v>21.67</v>
      </c>
      <c r="F13" s="134"/>
    </row>
    <row r="14" ht="20.1" customHeight="1" spans="1:6">
      <c r="A14" s="23">
        <v>2101101</v>
      </c>
      <c r="B14" s="23" t="s">
        <v>348</v>
      </c>
      <c r="C14" s="137">
        <v>15.03</v>
      </c>
      <c r="D14" s="29">
        <v>14.99</v>
      </c>
      <c r="E14" s="96">
        <v>14.99</v>
      </c>
      <c r="F14" s="134"/>
    </row>
    <row r="15" ht="20.1" customHeight="1" spans="1:6">
      <c r="A15" s="23">
        <v>2101102</v>
      </c>
      <c r="B15" s="23" t="s">
        <v>349</v>
      </c>
      <c r="C15" s="137">
        <v>1.82</v>
      </c>
      <c r="D15" s="29">
        <v>2.52</v>
      </c>
      <c r="E15" s="96">
        <v>2.52</v>
      </c>
      <c r="F15" s="134"/>
    </row>
    <row r="16" ht="20.1" customHeight="1" spans="1:6">
      <c r="A16" s="28">
        <v>2101103</v>
      </c>
      <c r="B16" s="138" t="s">
        <v>350</v>
      </c>
      <c r="C16" s="137">
        <v>3.88</v>
      </c>
      <c r="D16" s="29">
        <v>3.52</v>
      </c>
      <c r="E16" s="96">
        <v>3.52</v>
      </c>
      <c r="F16" s="134"/>
    </row>
    <row r="17" ht="20.1" customHeight="1" spans="1:6">
      <c r="A17" s="28">
        <v>2101199</v>
      </c>
      <c r="B17" s="138" t="s">
        <v>351</v>
      </c>
      <c r="C17" s="137">
        <v>0.68</v>
      </c>
      <c r="D17" s="29">
        <v>0.64</v>
      </c>
      <c r="E17" s="96">
        <v>0.64</v>
      </c>
      <c r="F17" s="134"/>
    </row>
    <row r="18" ht="20.1" customHeight="1" spans="1:6">
      <c r="A18" s="28">
        <v>212</v>
      </c>
      <c r="B18" s="138" t="s">
        <v>352</v>
      </c>
      <c r="C18" s="137">
        <f>C19+C22+C24</f>
        <v>2146.24</v>
      </c>
      <c r="D18" s="29">
        <v>1568.8</v>
      </c>
      <c r="E18" s="96">
        <v>390.1</v>
      </c>
      <c r="F18" s="134">
        <v>1178.7</v>
      </c>
    </row>
    <row r="19" ht="20.1" customHeight="1" spans="1:6">
      <c r="A19" s="28">
        <v>21201</v>
      </c>
      <c r="B19" s="138" t="s">
        <v>353</v>
      </c>
      <c r="C19" s="137">
        <f>C20+C21</f>
        <v>336.28</v>
      </c>
      <c r="D19" s="29">
        <v>390.1</v>
      </c>
      <c r="E19" s="96">
        <v>390.1</v>
      </c>
      <c r="F19" s="134"/>
    </row>
    <row r="20" ht="20.1" customHeight="1" spans="1:6">
      <c r="A20" s="28">
        <v>2120101</v>
      </c>
      <c r="B20" s="138" t="s">
        <v>354</v>
      </c>
      <c r="C20" s="137">
        <v>306.88</v>
      </c>
      <c r="D20" s="29">
        <v>336.3</v>
      </c>
      <c r="E20" s="96">
        <v>336.3</v>
      </c>
      <c r="F20" s="134"/>
    </row>
    <row r="21" ht="20.1" customHeight="1" spans="1:6">
      <c r="A21" s="28">
        <v>2120199</v>
      </c>
      <c r="B21" s="138" t="s">
        <v>355</v>
      </c>
      <c r="C21" s="137">
        <v>29.4</v>
      </c>
      <c r="D21" s="29">
        <v>53.8</v>
      </c>
      <c r="E21" s="96">
        <v>53.8</v>
      </c>
      <c r="F21" s="134"/>
    </row>
    <row r="22" ht="20.1" customHeight="1" spans="1:6">
      <c r="A22" s="28">
        <v>21202</v>
      </c>
      <c r="B22" s="138" t="s">
        <v>356</v>
      </c>
      <c r="C22" s="137">
        <f>C23</f>
        <v>523.56</v>
      </c>
      <c r="D22" s="29">
        <v>384.7</v>
      </c>
      <c r="E22" s="96"/>
      <c r="F22" s="134">
        <v>384.7</v>
      </c>
    </row>
    <row r="23" ht="20.1" customHeight="1" spans="1:6">
      <c r="A23" s="28">
        <v>2120201</v>
      </c>
      <c r="B23" s="138" t="s">
        <v>356</v>
      </c>
      <c r="C23" s="137">
        <v>523.56</v>
      </c>
      <c r="D23" s="29">
        <v>384.7</v>
      </c>
      <c r="E23" s="96"/>
      <c r="F23" s="134">
        <v>384.7</v>
      </c>
    </row>
    <row r="24" ht="20.1" customHeight="1" spans="1:6">
      <c r="A24" s="28">
        <v>21208</v>
      </c>
      <c r="B24" s="138" t="s">
        <v>357</v>
      </c>
      <c r="C24" s="137">
        <f>C25</f>
        <v>1286.4</v>
      </c>
      <c r="D24" s="29">
        <v>794</v>
      </c>
      <c r="E24" s="96"/>
      <c r="F24" s="134">
        <v>794</v>
      </c>
    </row>
    <row r="25" ht="20.1" customHeight="1" spans="1:6">
      <c r="A25" s="28">
        <v>2120899</v>
      </c>
      <c r="B25" s="138" t="s">
        <v>358</v>
      </c>
      <c r="C25" s="137">
        <v>1286.4</v>
      </c>
      <c r="D25" s="29">
        <f>E25+F25</f>
        <v>794</v>
      </c>
      <c r="E25" s="96"/>
      <c r="F25" s="134">
        <v>794</v>
      </c>
    </row>
    <row r="26" ht="20.1" customHeight="1" spans="1:6">
      <c r="A26" s="28">
        <v>221</v>
      </c>
      <c r="B26" s="138" t="s">
        <v>359</v>
      </c>
      <c r="C26" s="137">
        <v>21.09</v>
      </c>
      <c r="D26" s="29">
        <v>22.15</v>
      </c>
      <c r="E26" s="96">
        <v>22.15</v>
      </c>
      <c r="F26" s="134"/>
    </row>
    <row r="27" ht="20.1" customHeight="1" spans="1:6">
      <c r="A27" s="31" t="s">
        <v>360</v>
      </c>
      <c r="B27" s="139" t="s">
        <v>361</v>
      </c>
      <c r="C27" s="140"/>
      <c r="D27" s="29">
        <f>E27+F27</f>
        <v>0</v>
      </c>
      <c r="E27" s="141"/>
      <c r="F27" s="142"/>
    </row>
    <row r="28" ht="20.1" customHeight="1" spans="1:6">
      <c r="A28" s="28">
        <v>2210201</v>
      </c>
      <c r="B28" s="138" t="s">
        <v>362</v>
      </c>
      <c r="C28" s="137"/>
      <c r="D28" s="29">
        <v>22.15</v>
      </c>
      <c r="E28" s="96">
        <v>22.15</v>
      </c>
      <c r="F28" s="134"/>
    </row>
    <row r="29" ht="67.5" customHeight="1" spans="1:6">
      <c r="A29" s="101"/>
      <c r="B29" s="101"/>
      <c r="C29" s="101"/>
      <c r="D29" s="101"/>
      <c r="E29" s="101"/>
      <c r="F29" s="101"/>
    </row>
    <row r="30" customHeight="1" spans="1:6">
      <c r="A30" s="33"/>
      <c r="B30" s="33"/>
      <c r="C30" s="33"/>
      <c r="D30" s="33"/>
      <c r="E30" s="33"/>
      <c r="F30" s="33"/>
    </row>
    <row r="31" customHeight="1" spans="1:6">
      <c r="A31" s="33"/>
      <c r="B31" s="33"/>
      <c r="C31" s="33"/>
      <c r="D31" s="33"/>
      <c r="E31" s="33"/>
      <c r="F31" s="33"/>
    </row>
    <row r="32" customHeight="1" spans="1:6">
      <c r="A32" s="33"/>
      <c r="B32" s="33"/>
      <c r="C32" s="33"/>
      <c r="D32" s="33"/>
      <c r="E32" s="33"/>
      <c r="F32" s="33"/>
    </row>
    <row r="33" customHeight="1" spans="1:6">
      <c r="A33" s="33"/>
      <c r="B33" s="33"/>
      <c r="C33" s="33"/>
      <c r="E33" s="33"/>
      <c r="F33" s="33"/>
    </row>
    <row r="34" customHeight="1" spans="1:6">
      <c r="A34" s="33"/>
      <c r="B34" s="33"/>
      <c r="C34" s="33"/>
      <c r="E34" s="33"/>
      <c r="F34" s="33"/>
    </row>
    <row r="35" s="33" customFormat="1" customHeight="1"/>
  </sheetData>
  <mergeCells count="4">
    <mergeCell ref="A5:B5"/>
    <mergeCell ref="D5:F5"/>
    <mergeCell ref="A29:F29"/>
    <mergeCell ref="C5:C6"/>
  </mergeCells>
  <printOptions horizontalCentered="1"/>
  <pageMargins left="0" right="0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S56"/>
  <sheetViews>
    <sheetView showGridLines="0" topLeftCell="A40" workbookViewId="0">
      <selection activeCell="A1" sqref="A1:E54"/>
    </sheetView>
  </sheetViews>
  <sheetFormatPr defaultColWidth="6.875" defaultRowHeight="20.1" customHeight="1"/>
  <cols>
    <col min="1" max="1" width="14.5" style="1" customWidth="1"/>
    <col min="2" max="2" width="33.375" style="1" customWidth="1"/>
    <col min="3" max="5" width="20.625" style="1" customWidth="1"/>
    <col min="6" max="16384" width="6.875" style="1"/>
  </cols>
  <sheetData>
    <row r="1" customHeight="1" spans="1:5">
      <c r="A1" s="3" t="s">
        <v>363</v>
      </c>
      <c r="E1" s="120"/>
    </row>
    <row r="2" ht="34.5" customHeight="1" spans="1:5">
      <c r="A2" s="121" t="s">
        <v>364</v>
      </c>
      <c r="B2" s="122"/>
      <c r="C2" s="122"/>
      <c r="D2" s="122"/>
      <c r="E2" s="122"/>
    </row>
    <row r="3" customHeight="1" spans="1:5">
      <c r="A3" s="122"/>
      <c r="B3" s="122"/>
      <c r="C3" s="122"/>
      <c r="D3" s="122"/>
      <c r="E3" s="122"/>
    </row>
    <row r="4" s="104" customFormat="1" ht="30.75" customHeight="1" spans="1:5">
      <c r="A4" s="60"/>
      <c r="B4" s="11"/>
      <c r="C4" s="11"/>
      <c r="D4" s="11"/>
      <c r="E4" s="123" t="s">
        <v>313</v>
      </c>
    </row>
    <row r="5" s="104" customFormat="1" customHeight="1" spans="1:5">
      <c r="A5" s="39" t="s">
        <v>365</v>
      </c>
      <c r="B5" s="39"/>
      <c r="C5" s="39" t="s">
        <v>366</v>
      </c>
      <c r="D5" s="39"/>
      <c r="E5" s="39"/>
    </row>
    <row r="6" s="104" customFormat="1" customHeight="1" spans="1:5">
      <c r="A6" s="39" t="s">
        <v>336</v>
      </c>
      <c r="B6" s="39" t="s">
        <v>337</v>
      </c>
      <c r="C6" s="39" t="s">
        <v>318</v>
      </c>
      <c r="D6" s="39" t="s">
        <v>367</v>
      </c>
      <c r="E6" s="39" t="s">
        <v>368</v>
      </c>
    </row>
    <row r="7" s="104" customFormat="1" customHeight="1" spans="1:10">
      <c r="A7" s="124" t="s">
        <v>369</v>
      </c>
      <c r="B7" s="125" t="s">
        <v>370</v>
      </c>
      <c r="C7" s="46">
        <f>C8+C21</f>
        <v>885.93</v>
      </c>
      <c r="D7" s="46">
        <f>D8+D21</f>
        <v>407.71</v>
      </c>
      <c r="E7" s="46">
        <v>478.22</v>
      </c>
      <c r="J7" s="88"/>
    </row>
    <row r="8" s="104" customFormat="1" customHeight="1" spans="1:7">
      <c r="A8" s="126" t="s">
        <v>371</v>
      </c>
      <c r="B8" s="127" t="s">
        <v>372</v>
      </c>
      <c r="C8" s="84">
        <f>D8+E8</f>
        <v>407.71</v>
      </c>
      <c r="D8" s="84">
        <f>SUM(D9:D20)</f>
        <v>407.71</v>
      </c>
      <c r="E8" s="84">
        <f>SUM(E9:E14)</f>
        <v>0</v>
      </c>
      <c r="G8" s="88"/>
    </row>
    <row r="9" s="104" customFormat="1" customHeight="1" spans="1:11">
      <c r="A9" s="126" t="s">
        <v>373</v>
      </c>
      <c r="B9" s="127" t="s">
        <v>374</v>
      </c>
      <c r="C9" s="46">
        <v>85.86</v>
      </c>
      <c r="D9" s="46">
        <v>85.86</v>
      </c>
      <c r="E9" s="46"/>
      <c r="F9" s="88"/>
      <c r="G9" s="88"/>
      <c r="K9" s="88"/>
    </row>
    <row r="10" s="104" customFormat="1" customHeight="1" spans="1:8">
      <c r="A10" s="126" t="s">
        <v>375</v>
      </c>
      <c r="B10" s="127" t="s">
        <v>376</v>
      </c>
      <c r="C10" s="46">
        <f t="shared" ref="C10:C17" si="0">D10+E10</f>
        <v>72.85</v>
      </c>
      <c r="D10" s="46">
        <v>72.85</v>
      </c>
      <c r="E10" s="46"/>
      <c r="F10" s="88"/>
      <c r="H10" s="88"/>
    </row>
    <row r="11" s="104" customFormat="1" customHeight="1" spans="1:8">
      <c r="A11" s="126" t="s">
        <v>377</v>
      </c>
      <c r="B11" s="127" t="s">
        <v>378</v>
      </c>
      <c r="C11" s="46">
        <f t="shared" si="0"/>
        <v>11.88</v>
      </c>
      <c r="D11" s="46">
        <v>11.88</v>
      </c>
      <c r="E11" s="46"/>
      <c r="F11" s="88"/>
      <c r="H11" s="88"/>
    </row>
    <row r="12" s="104" customFormat="1" customHeight="1" spans="1:8">
      <c r="A12" s="126" t="s">
        <v>379</v>
      </c>
      <c r="B12" s="127" t="s">
        <v>380</v>
      </c>
      <c r="C12" s="46">
        <f t="shared" si="0"/>
        <v>26.54</v>
      </c>
      <c r="D12" s="46">
        <f>21.74+4.8</f>
        <v>26.54</v>
      </c>
      <c r="E12" s="46"/>
      <c r="F12" s="88"/>
      <c r="G12" s="88"/>
      <c r="H12" s="88"/>
    </row>
    <row r="13" s="104" customFormat="1" customHeight="1" spans="1:10">
      <c r="A13" s="126" t="s">
        <v>381</v>
      </c>
      <c r="B13" s="127" t="s">
        <v>382</v>
      </c>
      <c r="C13" s="46">
        <f t="shared" si="0"/>
        <v>38.34</v>
      </c>
      <c r="D13" s="46">
        <f>36.88+1.46</f>
        <v>38.34</v>
      </c>
      <c r="E13" s="46"/>
      <c r="F13" s="88"/>
      <c r="J13" s="88"/>
    </row>
    <row r="14" s="104" customFormat="1" customHeight="1" spans="1:11">
      <c r="A14" s="126" t="s">
        <v>383</v>
      </c>
      <c r="B14" s="127" t="s">
        <v>384</v>
      </c>
      <c r="C14" s="46">
        <f t="shared" si="0"/>
        <v>16.22</v>
      </c>
      <c r="D14" s="46">
        <f>14.75+1.47</f>
        <v>16.22</v>
      </c>
      <c r="E14" s="46"/>
      <c r="F14" s="88"/>
      <c r="G14" s="88"/>
      <c r="K14" s="88"/>
    </row>
    <row r="15" s="104" customFormat="1" customHeight="1" spans="1:11">
      <c r="A15" s="126" t="s">
        <v>385</v>
      </c>
      <c r="B15" s="127" t="s">
        <v>386</v>
      </c>
      <c r="C15" s="46">
        <f t="shared" si="0"/>
        <v>19.37</v>
      </c>
      <c r="D15" s="46">
        <f>17.51+1.86</f>
        <v>19.37</v>
      </c>
      <c r="E15" s="46"/>
      <c r="F15" s="88"/>
      <c r="G15" s="88"/>
      <c r="K15" s="88"/>
    </row>
    <row r="16" s="104" customFormat="1" customHeight="1" spans="1:11">
      <c r="A16" s="126" t="s">
        <v>387</v>
      </c>
      <c r="B16" s="127" t="s">
        <v>388</v>
      </c>
      <c r="C16" s="46">
        <f t="shared" si="0"/>
        <v>5.28</v>
      </c>
      <c r="D16" s="46">
        <f>3.52+1.76</f>
        <v>5.28</v>
      </c>
      <c r="E16" s="46"/>
      <c r="F16" s="88"/>
      <c r="G16" s="88"/>
      <c r="K16" s="88"/>
    </row>
    <row r="17" s="104" customFormat="1" customHeight="1" spans="1:11">
      <c r="A17" s="126" t="s">
        <v>389</v>
      </c>
      <c r="B17" s="127" t="s">
        <v>390</v>
      </c>
      <c r="C17" s="46">
        <f t="shared" si="0"/>
        <v>2.17</v>
      </c>
      <c r="D17" s="46">
        <f>2.11+0.06</f>
        <v>2.17</v>
      </c>
      <c r="E17" s="46"/>
      <c r="F17" s="88"/>
      <c r="G17" s="88"/>
      <c r="K17" s="88"/>
    </row>
    <row r="18" s="104" customFormat="1" customHeight="1" spans="1:11">
      <c r="A18" s="126" t="s">
        <v>391</v>
      </c>
      <c r="B18" s="127" t="s">
        <v>392</v>
      </c>
      <c r="C18" s="46">
        <v>22.15</v>
      </c>
      <c r="D18" s="46">
        <v>22.15</v>
      </c>
      <c r="E18" s="46"/>
      <c r="F18" s="88"/>
      <c r="G18" s="88"/>
      <c r="K18" s="88"/>
    </row>
    <row r="19" s="104" customFormat="1" customHeight="1" spans="1:11">
      <c r="A19" s="126" t="s">
        <v>393</v>
      </c>
      <c r="B19" s="127" t="s">
        <v>394</v>
      </c>
      <c r="C19" s="46">
        <v>0.16</v>
      </c>
      <c r="D19" s="46">
        <v>0.16</v>
      </c>
      <c r="E19" s="46"/>
      <c r="F19" s="88"/>
      <c r="G19" s="88"/>
      <c r="K19" s="88"/>
    </row>
    <row r="20" s="104" customFormat="1" customHeight="1" spans="1:11">
      <c r="A20" s="126" t="s">
        <v>395</v>
      </c>
      <c r="B20" s="127" t="s">
        <v>396</v>
      </c>
      <c r="C20" s="46">
        <f>D20+E20</f>
        <v>106.89</v>
      </c>
      <c r="D20" s="46">
        <f>93.89+13</f>
        <v>106.89</v>
      </c>
      <c r="E20" s="46"/>
      <c r="F20" s="88"/>
      <c r="G20" s="88"/>
      <c r="K20" s="88"/>
    </row>
    <row r="21" s="104" customFormat="1" customHeight="1" spans="1:11">
      <c r="A21" s="126" t="s">
        <v>397</v>
      </c>
      <c r="B21" s="127" t="s">
        <v>398</v>
      </c>
      <c r="C21" s="46">
        <v>478.22</v>
      </c>
      <c r="D21" s="46"/>
      <c r="E21" s="46">
        <v>478.22</v>
      </c>
      <c r="F21" s="88"/>
      <c r="G21" s="88"/>
      <c r="K21" s="88"/>
    </row>
    <row r="22" s="104" customFormat="1" customHeight="1" spans="1:11">
      <c r="A22" s="126" t="s">
        <v>399</v>
      </c>
      <c r="B22" s="127" t="s">
        <v>400</v>
      </c>
      <c r="C22" s="46">
        <v>77.96</v>
      </c>
      <c r="D22" s="46"/>
      <c r="E22" s="46">
        <v>77.96</v>
      </c>
      <c r="F22" s="88"/>
      <c r="G22" s="88"/>
      <c r="K22" s="88"/>
    </row>
    <row r="23" s="104" customFormat="1" customHeight="1" spans="1:11">
      <c r="A23" s="126" t="s">
        <v>401</v>
      </c>
      <c r="B23" s="127" t="s">
        <v>402</v>
      </c>
      <c r="C23" s="46">
        <v>1.3</v>
      </c>
      <c r="D23" s="46"/>
      <c r="E23" s="46">
        <v>1.3</v>
      </c>
      <c r="F23" s="88"/>
      <c r="G23" s="88"/>
      <c r="K23" s="88"/>
    </row>
    <row r="24" s="104" customFormat="1" customHeight="1" spans="1:11">
      <c r="A24" s="126" t="s">
        <v>403</v>
      </c>
      <c r="B24" s="127" t="s">
        <v>404</v>
      </c>
      <c r="C24" s="46">
        <v>2.62</v>
      </c>
      <c r="D24" s="46"/>
      <c r="E24" s="46">
        <v>2.62</v>
      </c>
      <c r="F24" s="88"/>
      <c r="G24" s="88"/>
      <c r="K24" s="88"/>
    </row>
    <row r="25" s="104" customFormat="1" customHeight="1" spans="1:11">
      <c r="A25" s="126" t="s">
        <v>405</v>
      </c>
      <c r="B25" s="127" t="s">
        <v>406</v>
      </c>
      <c r="C25" s="46">
        <v>5</v>
      </c>
      <c r="D25" s="46"/>
      <c r="E25" s="46">
        <v>5</v>
      </c>
      <c r="F25" s="88"/>
      <c r="G25" s="88"/>
      <c r="K25" s="88"/>
    </row>
    <row r="26" s="104" customFormat="1" customHeight="1" spans="1:11">
      <c r="A26" s="126" t="s">
        <v>407</v>
      </c>
      <c r="B26" s="127" t="s">
        <v>408</v>
      </c>
      <c r="C26" s="46">
        <v>6.86</v>
      </c>
      <c r="D26" s="46"/>
      <c r="E26" s="46">
        <v>6.86</v>
      </c>
      <c r="F26" s="88"/>
      <c r="G26" s="88"/>
      <c r="K26" s="88"/>
    </row>
    <row r="27" s="104" customFormat="1" customHeight="1" spans="1:7">
      <c r="A27" s="126" t="s">
        <v>409</v>
      </c>
      <c r="B27" s="128" t="s">
        <v>410</v>
      </c>
      <c r="C27" s="46">
        <f t="shared" ref="C27:C54" si="1">D27+E27</f>
        <v>0</v>
      </c>
      <c r="D27" s="46"/>
      <c r="E27" s="46"/>
      <c r="F27" s="88"/>
      <c r="G27" s="88"/>
    </row>
    <row r="28" s="104" customFormat="1" customHeight="1" spans="1:7">
      <c r="A28" s="126" t="s">
        <v>411</v>
      </c>
      <c r="B28" s="129" t="s">
        <v>412</v>
      </c>
      <c r="C28" s="46">
        <f t="shared" si="1"/>
        <v>46.8</v>
      </c>
      <c r="D28" s="46"/>
      <c r="E28" s="46">
        <v>46.8</v>
      </c>
      <c r="F28" s="88"/>
      <c r="G28" s="88"/>
    </row>
    <row r="29" s="104" customFormat="1" customHeight="1" spans="1:16">
      <c r="A29" s="126" t="s">
        <v>413</v>
      </c>
      <c r="B29" s="129" t="s">
        <v>414</v>
      </c>
      <c r="C29" s="46">
        <f t="shared" si="1"/>
        <v>0</v>
      </c>
      <c r="D29" s="46"/>
      <c r="E29" s="46"/>
      <c r="F29" s="88"/>
      <c r="G29" s="88"/>
      <c r="P29" s="88"/>
    </row>
    <row r="30" s="104" customFormat="1" customHeight="1" spans="1:11">
      <c r="A30" s="126" t="s">
        <v>415</v>
      </c>
      <c r="B30" s="128" t="s">
        <v>416</v>
      </c>
      <c r="C30" s="46">
        <f t="shared" si="1"/>
        <v>10</v>
      </c>
      <c r="D30" s="46"/>
      <c r="E30" s="46">
        <v>10</v>
      </c>
      <c r="F30" s="88"/>
      <c r="G30" s="88"/>
      <c r="H30" s="88"/>
      <c r="K30" s="88"/>
    </row>
    <row r="31" s="104" customFormat="1" customHeight="1" spans="1:9">
      <c r="A31" s="126" t="s">
        <v>417</v>
      </c>
      <c r="B31" s="128" t="s">
        <v>418</v>
      </c>
      <c r="C31" s="46">
        <f t="shared" si="1"/>
        <v>75</v>
      </c>
      <c r="D31" s="46"/>
      <c r="E31" s="46">
        <v>75</v>
      </c>
      <c r="F31" s="88"/>
      <c r="G31" s="88"/>
      <c r="H31" s="88"/>
      <c r="I31" s="88"/>
    </row>
    <row r="32" s="104" customFormat="1" customHeight="1" spans="1:10">
      <c r="A32" s="126" t="s">
        <v>419</v>
      </c>
      <c r="B32" s="128" t="s">
        <v>420</v>
      </c>
      <c r="C32" s="46">
        <f t="shared" si="1"/>
        <v>1.82</v>
      </c>
      <c r="D32" s="46"/>
      <c r="E32" s="46">
        <v>1.82</v>
      </c>
      <c r="F32" s="88"/>
      <c r="G32" s="88"/>
      <c r="H32" s="88"/>
      <c r="I32" s="88"/>
      <c r="J32" s="88"/>
    </row>
    <row r="33" s="104" customFormat="1" customHeight="1" spans="1:8">
      <c r="A33" s="126" t="s">
        <v>421</v>
      </c>
      <c r="B33" s="128" t="s">
        <v>422</v>
      </c>
      <c r="C33" s="46">
        <f t="shared" si="1"/>
        <v>2.58</v>
      </c>
      <c r="D33" s="46"/>
      <c r="E33" s="46">
        <v>2.58</v>
      </c>
      <c r="F33" s="88"/>
      <c r="G33" s="88"/>
      <c r="H33" s="88"/>
    </row>
    <row r="34" s="104" customFormat="1" customHeight="1" spans="1:9">
      <c r="A34" s="126" t="s">
        <v>423</v>
      </c>
      <c r="B34" s="128" t="s">
        <v>424</v>
      </c>
      <c r="C34" s="46">
        <f t="shared" si="1"/>
        <v>1.36</v>
      </c>
      <c r="D34" s="46"/>
      <c r="E34" s="46">
        <v>1.36</v>
      </c>
      <c r="F34" s="88"/>
      <c r="I34" s="88"/>
    </row>
    <row r="35" s="104" customFormat="1" customHeight="1" spans="1:8">
      <c r="A35" s="126" t="s">
        <v>425</v>
      </c>
      <c r="B35" s="128" t="s">
        <v>426</v>
      </c>
      <c r="C35" s="46">
        <f t="shared" si="1"/>
        <v>0</v>
      </c>
      <c r="D35" s="46"/>
      <c r="E35" s="46"/>
      <c r="F35" s="88"/>
      <c r="G35" s="88"/>
      <c r="H35" s="88"/>
    </row>
    <row r="36" s="104" customFormat="1" customHeight="1" spans="1:6">
      <c r="A36" s="126" t="s">
        <v>427</v>
      </c>
      <c r="B36" s="128" t="s">
        <v>428</v>
      </c>
      <c r="C36" s="46">
        <f t="shared" si="1"/>
        <v>0</v>
      </c>
      <c r="D36" s="46"/>
      <c r="E36" s="46"/>
      <c r="F36" s="88"/>
    </row>
    <row r="37" s="104" customFormat="1" customHeight="1" spans="1:8">
      <c r="A37" s="126" t="s">
        <v>429</v>
      </c>
      <c r="B37" s="128" t="s">
        <v>430</v>
      </c>
      <c r="C37" s="46">
        <f t="shared" si="1"/>
        <v>0</v>
      </c>
      <c r="D37" s="46"/>
      <c r="E37" s="46"/>
      <c r="F37" s="88"/>
      <c r="G37" s="88"/>
      <c r="H37" s="88"/>
    </row>
    <row r="38" s="104" customFormat="1" customHeight="1" spans="1:8">
      <c r="A38" s="126" t="s">
        <v>431</v>
      </c>
      <c r="B38" s="128" t="s">
        <v>432</v>
      </c>
      <c r="C38" s="46">
        <f t="shared" si="1"/>
        <v>0</v>
      </c>
      <c r="D38" s="46"/>
      <c r="E38" s="46"/>
      <c r="F38" s="88"/>
      <c r="G38" s="88"/>
      <c r="H38" s="88"/>
    </row>
    <row r="39" s="104" customFormat="1" customHeight="1" spans="1:19">
      <c r="A39" s="126" t="s">
        <v>433</v>
      </c>
      <c r="B39" s="128" t="s">
        <v>434</v>
      </c>
      <c r="C39" s="46">
        <f t="shared" si="1"/>
        <v>92.6</v>
      </c>
      <c r="D39" s="46"/>
      <c r="E39" s="46">
        <v>92.6</v>
      </c>
      <c r="F39" s="88"/>
      <c r="G39" s="88"/>
      <c r="J39" s="88"/>
      <c r="S39" s="88"/>
    </row>
    <row r="40" s="104" customFormat="1" customHeight="1" spans="1:7">
      <c r="A40" s="126" t="s">
        <v>435</v>
      </c>
      <c r="B40" s="128" t="s">
        <v>436</v>
      </c>
      <c r="C40" s="46">
        <f t="shared" si="1"/>
        <v>0</v>
      </c>
      <c r="D40" s="46"/>
      <c r="E40" s="46"/>
      <c r="F40" s="88"/>
      <c r="G40" s="88"/>
    </row>
    <row r="41" s="104" customFormat="1" customHeight="1" spans="1:9">
      <c r="A41" s="126" t="s">
        <v>437</v>
      </c>
      <c r="B41" s="129" t="s">
        <v>438</v>
      </c>
      <c r="C41" s="46">
        <f t="shared" si="1"/>
        <v>3.45</v>
      </c>
      <c r="D41" s="46"/>
      <c r="E41" s="46">
        <v>3.45</v>
      </c>
      <c r="F41" s="88"/>
      <c r="G41" s="88"/>
      <c r="H41" s="88"/>
      <c r="I41" s="88"/>
    </row>
    <row r="42" s="104" customFormat="1" customHeight="1" spans="1:7">
      <c r="A42" s="126" t="s">
        <v>439</v>
      </c>
      <c r="B42" s="128" t="s">
        <v>440</v>
      </c>
      <c r="C42" s="46">
        <f t="shared" si="1"/>
        <v>3</v>
      </c>
      <c r="D42" s="46"/>
      <c r="E42" s="46">
        <v>3</v>
      </c>
      <c r="F42" s="88"/>
      <c r="G42" s="88"/>
    </row>
    <row r="43" s="104" customFormat="1" customHeight="1" spans="1:16">
      <c r="A43" s="126" t="s">
        <v>441</v>
      </c>
      <c r="B43" s="128" t="s">
        <v>442</v>
      </c>
      <c r="C43" s="46">
        <f t="shared" si="1"/>
        <v>7</v>
      </c>
      <c r="D43" s="46"/>
      <c r="E43" s="46">
        <v>7</v>
      </c>
      <c r="F43" s="88"/>
      <c r="G43" s="88"/>
      <c r="I43" s="88"/>
      <c r="P43" s="88"/>
    </row>
    <row r="44" s="104" customFormat="1" customHeight="1" spans="1:16">
      <c r="A44" s="126" t="s">
        <v>443</v>
      </c>
      <c r="B44" s="128" t="s">
        <v>444</v>
      </c>
      <c r="C44" s="46">
        <f t="shared" si="1"/>
        <v>78.18</v>
      </c>
      <c r="D44" s="46"/>
      <c r="E44" s="46">
        <v>78.18</v>
      </c>
      <c r="F44" s="88"/>
      <c r="G44" s="88"/>
      <c r="H44" s="88"/>
      <c r="P44" s="88"/>
    </row>
    <row r="45" s="104" customFormat="1" customHeight="1" spans="1:10">
      <c r="A45" s="126" t="s">
        <v>445</v>
      </c>
      <c r="B45" s="128" t="s">
        <v>446</v>
      </c>
      <c r="C45" s="46">
        <f t="shared" si="1"/>
        <v>0</v>
      </c>
      <c r="D45" s="46"/>
      <c r="E45" s="46"/>
      <c r="F45" s="88"/>
      <c r="G45" s="88"/>
      <c r="H45" s="88"/>
      <c r="J45" s="88"/>
    </row>
    <row r="46" s="104" customFormat="1" customHeight="1" spans="1:9">
      <c r="A46" s="126" t="s">
        <v>447</v>
      </c>
      <c r="B46" s="128" t="s">
        <v>448</v>
      </c>
      <c r="C46" s="46">
        <f t="shared" si="1"/>
        <v>62.69</v>
      </c>
      <c r="D46" s="46"/>
      <c r="E46" s="46">
        <v>62.69</v>
      </c>
      <c r="F46" s="88"/>
      <c r="G46" s="88"/>
      <c r="H46" s="88"/>
      <c r="I46" s="88"/>
    </row>
    <row r="47" s="104" customFormat="1" customHeight="1" spans="1:8">
      <c r="A47" s="126" t="s">
        <v>449</v>
      </c>
      <c r="B47" s="127" t="s">
        <v>450</v>
      </c>
      <c r="C47" s="46">
        <f t="shared" si="1"/>
        <v>3.36</v>
      </c>
      <c r="D47" s="84">
        <v>3.36</v>
      </c>
      <c r="E47" s="46"/>
      <c r="F47" s="88"/>
      <c r="H47" s="88"/>
    </row>
    <row r="48" s="104" customFormat="1" customHeight="1" spans="1:7">
      <c r="A48" s="126" t="s">
        <v>451</v>
      </c>
      <c r="B48" s="128" t="s">
        <v>452</v>
      </c>
      <c r="C48" s="46">
        <f t="shared" si="1"/>
        <v>0</v>
      </c>
      <c r="D48" s="46"/>
      <c r="E48" s="46"/>
      <c r="F48" s="88"/>
      <c r="G48" s="88"/>
    </row>
    <row r="49" s="104" customFormat="1" customHeight="1" spans="1:10">
      <c r="A49" s="126" t="s">
        <v>453</v>
      </c>
      <c r="B49" s="128" t="s">
        <v>454</v>
      </c>
      <c r="C49" s="46">
        <f t="shared" si="1"/>
        <v>0</v>
      </c>
      <c r="D49" s="46"/>
      <c r="E49" s="46"/>
      <c r="F49" s="88"/>
      <c r="G49" s="88"/>
      <c r="I49" s="88"/>
      <c r="J49" s="88"/>
    </row>
    <row r="50" s="104" customFormat="1" customHeight="1" spans="1:8">
      <c r="A50" s="126" t="s">
        <v>455</v>
      </c>
      <c r="B50" s="128" t="s">
        <v>394</v>
      </c>
      <c r="C50" s="46">
        <f t="shared" si="1"/>
        <v>0.4</v>
      </c>
      <c r="D50" s="46">
        <v>0.4</v>
      </c>
      <c r="E50" s="46"/>
      <c r="F50" s="88"/>
      <c r="G50" s="88"/>
      <c r="H50" s="88"/>
    </row>
    <row r="51" s="104" customFormat="1" customHeight="1" spans="1:7">
      <c r="A51" s="126" t="s">
        <v>456</v>
      </c>
      <c r="B51" s="128" t="s">
        <v>457</v>
      </c>
      <c r="C51" s="46">
        <f t="shared" si="1"/>
        <v>0</v>
      </c>
      <c r="D51" s="46"/>
      <c r="E51" s="46"/>
      <c r="F51" s="88"/>
      <c r="G51" s="88"/>
    </row>
    <row r="52" s="104" customFormat="1" customHeight="1" spans="1:7">
      <c r="A52" s="126" t="s">
        <v>458</v>
      </c>
      <c r="B52" s="128" t="s">
        <v>459</v>
      </c>
      <c r="C52" s="46">
        <f t="shared" si="1"/>
        <v>0.01</v>
      </c>
      <c r="D52" s="46">
        <v>0.01</v>
      </c>
      <c r="E52" s="46"/>
      <c r="F52" s="88"/>
      <c r="G52" s="88"/>
    </row>
    <row r="53" s="104" customFormat="1" customHeight="1" spans="1:7">
      <c r="A53" s="126" t="s">
        <v>460</v>
      </c>
      <c r="B53" s="128" t="s">
        <v>461</v>
      </c>
      <c r="C53" s="46">
        <f t="shared" si="1"/>
        <v>0</v>
      </c>
      <c r="D53" s="46"/>
      <c r="E53" s="46"/>
      <c r="F53" s="88"/>
      <c r="G53" s="88"/>
    </row>
    <row r="54" s="104" customFormat="1" customHeight="1" spans="1:6">
      <c r="A54" s="126" t="s">
        <v>462</v>
      </c>
      <c r="B54" s="128" t="s">
        <v>463</v>
      </c>
      <c r="C54" s="46">
        <f t="shared" si="1"/>
        <v>2.95</v>
      </c>
      <c r="D54" s="46">
        <v>2.95</v>
      </c>
      <c r="E54" s="46"/>
      <c r="F54" s="88"/>
    </row>
    <row r="55" customHeight="1" spans="3:5">
      <c r="C55" s="33"/>
      <c r="D55" s="33"/>
      <c r="E55" s="33"/>
    </row>
    <row r="56" customHeight="1" spans="4:14">
      <c r="D56" s="33"/>
      <c r="E56" s="33"/>
      <c r="F56" s="33"/>
      <c r="N56" s="33"/>
    </row>
  </sheetData>
  <mergeCells count="2">
    <mergeCell ref="A5:B5"/>
    <mergeCell ref="C5:E5"/>
  </mergeCells>
  <printOptions horizontalCentered="1"/>
  <pageMargins left="0" right="0" top="0" bottom="0.786805555555556" header="0.499305555555556" footer="0.499305555555556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"/>
  <sheetViews>
    <sheetView showGridLines="0" workbookViewId="0">
      <selection activeCell="F6" sqref="F6:F7"/>
    </sheetView>
  </sheetViews>
  <sheetFormatPr defaultColWidth="6.875" defaultRowHeight="12.75" customHeight="1"/>
  <cols>
    <col min="1" max="12" width="11.625" style="1" customWidth="1"/>
    <col min="13" max="16384" width="6.875" style="1"/>
  </cols>
  <sheetData>
    <row r="1" ht="20.1" customHeight="1" spans="1:12">
      <c r="A1" s="3" t="s">
        <v>464</v>
      </c>
      <c r="L1" s="115"/>
    </row>
    <row r="2" ht="33" spans="1:12">
      <c r="A2" s="89" t="s">
        <v>465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</row>
    <row r="3" ht="20.1" customHeight="1" spans="1:12">
      <c r="A3" s="103"/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</row>
    <row r="4" ht="30.75" customHeight="1" spans="1:12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3" t="s">
        <v>313</v>
      </c>
    </row>
    <row r="5" ht="20.1" customHeight="1" spans="1:12">
      <c r="A5" s="39" t="s">
        <v>334</v>
      </c>
      <c r="B5" s="39"/>
      <c r="C5" s="39"/>
      <c r="D5" s="39"/>
      <c r="E5" s="39"/>
      <c r="F5" s="105"/>
      <c r="G5" s="39" t="s">
        <v>335</v>
      </c>
      <c r="H5" s="39"/>
      <c r="I5" s="39"/>
      <c r="J5" s="39"/>
      <c r="K5" s="39"/>
      <c r="L5" s="39"/>
    </row>
    <row r="6" ht="14.25" spans="1:12">
      <c r="A6" s="63" t="s">
        <v>318</v>
      </c>
      <c r="B6" s="106" t="s">
        <v>466</v>
      </c>
      <c r="C6" s="63" t="s">
        <v>467</v>
      </c>
      <c r="D6" s="63"/>
      <c r="E6" s="63"/>
      <c r="F6" s="107" t="s">
        <v>468</v>
      </c>
      <c r="G6" s="108" t="s">
        <v>318</v>
      </c>
      <c r="H6" s="20" t="s">
        <v>466</v>
      </c>
      <c r="I6" s="63" t="s">
        <v>467</v>
      </c>
      <c r="J6" s="63"/>
      <c r="K6" s="116"/>
      <c r="L6" s="63" t="s">
        <v>468</v>
      </c>
    </row>
    <row r="7" ht="28.5" spans="1:12">
      <c r="A7" s="109"/>
      <c r="B7" s="15"/>
      <c r="C7" s="110" t="s">
        <v>338</v>
      </c>
      <c r="D7" s="111" t="s">
        <v>469</v>
      </c>
      <c r="E7" s="111" t="s">
        <v>470</v>
      </c>
      <c r="F7" s="109"/>
      <c r="G7" s="112"/>
      <c r="H7" s="15"/>
      <c r="I7" s="117" t="s">
        <v>338</v>
      </c>
      <c r="J7" s="111" t="s">
        <v>469</v>
      </c>
      <c r="K7" s="118" t="s">
        <v>470</v>
      </c>
      <c r="L7" s="109"/>
    </row>
    <row r="8" ht="20.1" customHeight="1" spans="1:12">
      <c r="A8" s="113">
        <v>23.96</v>
      </c>
      <c r="B8" s="113"/>
      <c r="C8" s="113">
        <f>D8+E8</f>
        <v>9</v>
      </c>
      <c r="D8" s="113"/>
      <c r="E8" s="113">
        <v>9</v>
      </c>
      <c r="F8" s="114">
        <v>14.96</v>
      </c>
      <c r="G8" s="48">
        <f>H8+I8+L8</f>
        <v>8.36</v>
      </c>
      <c r="H8" s="46"/>
      <c r="I8" s="119">
        <f>J8+K8</f>
        <v>7</v>
      </c>
      <c r="J8" s="47"/>
      <c r="K8" s="48">
        <v>7</v>
      </c>
      <c r="L8" s="46">
        <v>1.36</v>
      </c>
    </row>
    <row r="9" ht="22.5" customHeight="1" spans="2:12">
      <c r="B9" s="33"/>
      <c r="G9" s="33"/>
      <c r="H9" s="33"/>
      <c r="I9" s="33"/>
      <c r="J9" s="33"/>
      <c r="K9" s="33"/>
      <c r="L9" s="33"/>
    </row>
    <row r="10" customHeight="1" spans="7:12">
      <c r="G10" s="33"/>
      <c r="H10" s="33"/>
      <c r="I10" s="33"/>
      <c r="J10" s="33"/>
      <c r="K10" s="33"/>
      <c r="L10" s="33"/>
    </row>
    <row r="11" customHeight="1" spans="7:12">
      <c r="G11" s="33"/>
      <c r="H11" s="33"/>
      <c r="I11" s="33"/>
      <c r="J11" s="33"/>
      <c r="K11" s="33"/>
      <c r="L11" s="33"/>
    </row>
    <row r="12" customHeight="1" spans="7:12">
      <c r="G12" s="33"/>
      <c r="H12" s="33"/>
      <c r="I12" s="33"/>
      <c r="L12" s="33"/>
    </row>
    <row r="13" customHeight="1" spans="6:11">
      <c r="F13" s="33"/>
      <c r="G13" s="33"/>
      <c r="H13" s="33"/>
      <c r="I13" s="33"/>
      <c r="J13" s="33"/>
      <c r="K13" s="33"/>
    </row>
    <row r="14" customHeight="1" spans="4:9">
      <c r="D14" s="33"/>
      <c r="G14" s="33"/>
      <c r="H14" s="33"/>
      <c r="I14" s="33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rintOptions horizontalCentered="1"/>
  <pageMargins left="0" right="0" top="0.999305555555556" bottom="0.999305555555556" header="0.499305555555556" footer="0.499305555555556"/>
  <pageSetup paperSize="9" orientation="landscape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5"/>
  <sheetViews>
    <sheetView showGridLines="0" topLeftCell="A7" workbookViewId="0">
      <selection activeCell="A1" sqref="A1:E18"/>
    </sheetView>
  </sheetViews>
  <sheetFormatPr defaultColWidth="6.875" defaultRowHeight="12.75" customHeight="1" outlineLevelCol="4"/>
  <cols>
    <col min="1" max="1" width="19.5" style="1" customWidth="1"/>
    <col min="2" max="2" width="52.5" style="1" customWidth="1"/>
    <col min="3" max="5" width="18.25" style="1" customWidth="1"/>
    <col min="6" max="16384" width="6.875" style="1"/>
  </cols>
  <sheetData>
    <row r="1" ht="20.1" customHeight="1" spans="1:5">
      <c r="A1" s="3" t="s">
        <v>471</v>
      </c>
      <c r="E1" s="56"/>
    </row>
    <row r="2" ht="33" spans="1:5">
      <c r="A2" s="89" t="s">
        <v>472</v>
      </c>
      <c r="B2" s="90"/>
      <c r="C2" s="90"/>
      <c r="D2" s="90"/>
      <c r="E2" s="90"/>
    </row>
    <row r="3" ht="20.1" customHeight="1" spans="1:5">
      <c r="A3" s="90"/>
      <c r="B3" s="90"/>
      <c r="C3" s="90"/>
      <c r="D3" s="90"/>
      <c r="E3" s="90"/>
    </row>
    <row r="4" ht="30.75" customHeight="1" spans="1:5">
      <c r="A4" s="91"/>
      <c r="B4" s="92"/>
      <c r="C4" s="92"/>
      <c r="D4" s="92"/>
      <c r="E4" s="93" t="s">
        <v>313</v>
      </c>
    </row>
    <row r="5" ht="20.1" customHeight="1" spans="1:5">
      <c r="A5" s="39" t="s">
        <v>336</v>
      </c>
      <c r="B5" s="39" t="s">
        <v>337</v>
      </c>
      <c r="C5" s="39" t="s">
        <v>473</v>
      </c>
      <c r="D5" s="39"/>
      <c r="E5" s="39"/>
    </row>
    <row r="6" ht="20.1" customHeight="1" spans="1:5">
      <c r="A6" s="39"/>
      <c r="B6" s="39"/>
      <c r="C6" s="39" t="s">
        <v>318</v>
      </c>
      <c r="D6" s="39" t="s">
        <v>339</v>
      </c>
      <c r="E6" s="39" t="s">
        <v>340</v>
      </c>
    </row>
    <row r="7" ht="20.1" customHeight="1" spans="1:5">
      <c r="A7" s="94">
        <v>212</v>
      </c>
      <c r="B7" s="95" t="s">
        <v>352</v>
      </c>
      <c r="C7" s="18">
        <f t="shared" ref="C7:C18" si="0">D7+E7</f>
        <v>794</v>
      </c>
      <c r="D7" s="18"/>
      <c r="E7" s="18">
        <v>794</v>
      </c>
    </row>
    <row r="8" ht="20.1" customHeight="1" spans="1:5">
      <c r="A8" s="94" t="s">
        <v>474</v>
      </c>
      <c r="B8" s="95" t="s">
        <v>475</v>
      </c>
      <c r="C8" s="18">
        <f t="shared" si="0"/>
        <v>794</v>
      </c>
      <c r="D8" s="18"/>
      <c r="E8" s="18">
        <v>794</v>
      </c>
    </row>
    <row r="9" ht="20.1" customHeight="1" spans="1:5">
      <c r="A9" s="94" t="s">
        <v>476</v>
      </c>
      <c r="B9" s="95" t="s">
        <v>477</v>
      </c>
      <c r="C9" s="18">
        <f t="shared" si="0"/>
        <v>794</v>
      </c>
      <c r="D9" s="96"/>
      <c r="E9" s="96">
        <v>794</v>
      </c>
    </row>
    <row r="10" ht="20.1" customHeight="1" spans="1:5">
      <c r="A10" s="94"/>
      <c r="B10" s="95"/>
      <c r="C10" s="18">
        <f t="shared" si="0"/>
        <v>0</v>
      </c>
      <c r="D10" s="18"/>
      <c r="E10" s="18"/>
    </row>
    <row r="11" ht="20.1" customHeight="1" spans="1:5">
      <c r="A11" s="94"/>
      <c r="B11" s="95"/>
      <c r="C11" s="18">
        <f t="shared" si="0"/>
        <v>0</v>
      </c>
      <c r="D11" s="18"/>
      <c r="E11" s="18"/>
    </row>
    <row r="12" ht="20.1" customHeight="1" spans="1:5">
      <c r="A12" s="94"/>
      <c r="B12" s="95"/>
      <c r="C12" s="18">
        <f t="shared" si="0"/>
        <v>0</v>
      </c>
      <c r="D12" s="39"/>
      <c r="E12" s="39"/>
    </row>
    <row r="13" ht="20.1" customHeight="1" spans="1:5">
      <c r="A13" s="97"/>
      <c r="B13" s="98"/>
      <c r="C13" s="18">
        <f t="shared" si="0"/>
        <v>0</v>
      </c>
      <c r="D13" s="39"/>
      <c r="E13" s="39"/>
    </row>
    <row r="14" ht="20.1" customHeight="1" spans="1:5">
      <c r="A14" s="97"/>
      <c r="B14" s="98"/>
      <c r="C14" s="18">
        <f t="shared" si="0"/>
        <v>0</v>
      </c>
      <c r="D14" s="39"/>
      <c r="E14" s="39"/>
    </row>
    <row r="15" ht="20.1" customHeight="1" spans="1:5">
      <c r="A15" s="97"/>
      <c r="B15" s="98"/>
      <c r="C15" s="18">
        <f t="shared" si="0"/>
        <v>0</v>
      </c>
      <c r="D15" s="39"/>
      <c r="E15" s="39"/>
    </row>
    <row r="16" ht="20.1" customHeight="1" spans="1:5">
      <c r="A16" s="39"/>
      <c r="B16" s="39"/>
      <c r="C16" s="18">
        <f t="shared" si="0"/>
        <v>0</v>
      </c>
      <c r="D16" s="39"/>
      <c r="E16" s="39"/>
    </row>
    <row r="17" ht="20.1" customHeight="1" spans="1:5">
      <c r="A17" s="39"/>
      <c r="B17" s="39"/>
      <c r="C17" s="18">
        <f t="shared" si="0"/>
        <v>0</v>
      </c>
      <c r="D17" s="39"/>
      <c r="E17" s="39"/>
    </row>
    <row r="18" ht="20.1" customHeight="1" spans="1:5">
      <c r="A18" s="99"/>
      <c r="B18" s="100"/>
      <c r="C18" s="18">
        <f t="shared" si="0"/>
        <v>0</v>
      </c>
      <c r="D18" s="48"/>
      <c r="E18" s="46"/>
    </row>
    <row r="19" ht="20.25" customHeight="1" spans="1:5">
      <c r="A19" s="101"/>
      <c r="B19" s="101"/>
      <c r="C19" s="101"/>
      <c r="D19" s="101"/>
      <c r="E19" s="101"/>
    </row>
    <row r="20" ht="20.25" customHeight="1" spans="1:5">
      <c r="A20" s="102"/>
      <c r="B20" s="102"/>
      <c r="C20" s="102"/>
      <c r="D20" s="102"/>
      <c r="E20" s="102"/>
    </row>
    <row r="21" customHeight="1" spans="1:5">
      <c r="A21" s="33"/>
      <c r="B21" s="33"/>
      <c r="C21" s="33"/>
      <c r="E21" s="33"/>
    </row>
    <row r="22" customHeight="1" spans="1:5">
      <c r="A22" s="33"/>
      <c r="B22" s="33"/>
      <c r="C22" s="33"/>
      <c r="D22" s="33"/>
      <c r="E22" s="33"/>
    </row>
    <row r="23" customHeight="1" spans="1:5">
      <c r="A23" s="33"/>
      <c r="B23" s="33"/>
      <c r="C23" s="33"/>
      <c r="E23" s="33"/>
    </row>
    <row r="24" customHeight="1" spans="1:5">
      <c r="A24" s="33"/>
      <c r="B24" s="33"/>
      <c r="D24" s="33"/>
      <c r="E24" s="33"/>
    </row>
    <row r="25" customHeight="1" spans="1:5">
      <c r="A25" s="33"/>
      <c r="E25" s="33"/>
    </row>
  </sheetData>
  <mergeCells count="4">
    <mergeCell ref="C5:E5"/>
    <mergeCell ref="A5:A6"/>
    <mergeCell ref="B5:B6"/>
    <mergeCell ref="A19:E20"/>
  </mergeCells>
  <printOptions horizontalCentered="1"/>
  <pageMargins left="0" right="0" top="0.999305555555556" bottom="0.999305555555556" header="0.499305555555556" footer="0.499305555555556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0"/>
  <sheetViews>
    <sheetView showGridLines="0" tabSelected="1" topLeftCell="A2" workbookViewId="0">
      <selection activeCell="N12" sqref="N12"/>
    </sheetView>
  </sheetViews>
  <sheetFormatPr defaultColWidth="6.875" defaultRowHeight="20.1" customHeight="1"/>
  <cols>
    <col min="1" max="1" width="25.125" style="1" customWidth="1"/>
    <col min="2" max="2" width="21.5" style="1" customWidth="1"/>
    <col min="3" max="3" width="25.125" style="1" customWidth="1"/>
    <col min="4" max="4" width="21.625" style="1" customWidth="1"/>
    <col min="5" max="159" width="6.75" style="1" customWidth="1"/>
    <col min="160" max="16384" width="6.875" style="1"/>
  </cols>
  <sheetData>
    <row r="1" customHeight="1" spans="1:251">
      <c r="A1" s="3" t="s">
        <v>478</v>
      </c>
      <c r="B1" s="54"/>
      <c r="C1" s="55"/>
      <c r="D1" s="56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55"/>
      <c r="BH1" s="55"/>
      <c r="BI1" s="55"/>
      <c r="BJ1" s="55"/>
      <c r="BK1" s="55"/>
      <c r="BL1" s="55"/>
      <c r="BM1" s="55"/>
      <c r="BN1" s="55"/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/>
      <c r="BZ1" s="55"/>
      <c r="CA1" s="55"/>
      <c r="CB1" s="55"/>
      <c r="CC1" s="55"/>
      <c r="CD1" s="55"/>
      <c r="CE1" s="55"/>
      <c r="CF1" s="55"/>
      <c r="CG1" s="55"/>
      <c r="CH1" s="55"/>
      <c r="CI1" s="55"/>
      <c r="CJ1" s="55"/>
      <c r="CK1" s="55"/>
      <c r="CL1" s="55"/>
      <c r="CM1" s="55"/>
      <c r="CN1" s="55"/>
      <c r="CO1" s="55"/>
      <c r="CP1" s="55"/>
      <c r="CQ1" s="55"/>
      <c r="CR1" s="55"/>
      <c r="CS1" s="55"/>
      <c r="CT1" s="55"/>
      <c r="CU1" s="55"/>
      <c r="CV1" s="55"/>
      <c r="CW1" s="55"/>
      <c r="CX1" s="55"/>
      <c r="CY1" s="55"/>
      <c r="CZ1" s="55"/>
      <c r="DA1" s="55"/>
      <c r="DB1" s="55"/>
      <c r="DC1" s="55"/>
      <c r="DD1" s="55"/>
      <c r="DE1" s="55"/>
      <c r="DF1" s="55"/>
      <c r="DG1" s="55"/>
      <c r="DH1" s="55"/>
      <c r="DI1" s="55"/>
      <c r="DJ1" s="55"/>
      <c r="DK1" s="55"/>
      <c r="DL1" s="55"/>
      <c r="DM1" s="55"/>
      <c r="DN1" s="55"/>
      <c r="DO1" s="55"/>
      <c r="DP1" s="55"/>
      <c r="DQ1" s="55"/>
      <c r="DR1" s="55"/>
      <c r="DS1" s="55"/>
      <c r="DT1" s="55"/>
      <c r="DU1" s="55"/>
      <c r="DV1" s="55"/>
      <c r="DW1" s="55"/>
      <c r="DX1" s="55"/>
      <c r="DY1" s="55"/>
      <c r="DZ1" s="55"/>
      <c r="EA1" s="55"/>
      <c r="EB1" s="55"/>
      <c r="EC1" s="55"/>
      <c r="ED1" s="55"/>
      <c r="EE1" s="55"/>
      <c r="EF1" s="55"/>
      <c r="EG1" s="55"/>
      <c r="EH1" s="55"/>
      <c r="EI1" s="55"/>
      <c r="EJ1" s="55"/>
      <c r="EK1" s="55"/>
      <c r="EL1" s="55"/>
      <c r="EM1" s="55"/>
      <c r="EN1" s="55"/>
      <c r="EO1" s="55"/>
      <c r="EP1" s="55"/>
      <c r="EQ1" s="55"/>
      <c r="ER1" s="55"/>
      <c r="ES1" s="55"/>
      <c r="ET1" s="55"/>
      <c r="EU1" s="55"/>
      <c r="EV1" s="55"/>
      <c r="EW1" s="55"/>
      <c r="EX1" s="55"/>
      <c r="EY1" s="55"/>
      <c r="EZ1" s="55"/>
      <c r="FA1" s="55"/>
      <c r="FB1" s="55"/>
      <c r="FC1" s="55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</row>
    <row r="2" ht="33.75" customHeight="1" spans="1:251">
      <c r="A2" s="57" t="s">
        <v>479</v>
      </c>
      <c r="B2" s="58"/>
      <c r="C2" s="59"/>
      <c r="D2" s="58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/>
      <c r="DD2" s="55"/>
      <c r="DE2" s="55"/>
      <c r="DF2" s="55"/>
      <c r="DG2" s="55"/>
      <c r="DH2" s="55"/>
      <c r="DI2" s="55"/>
      <c r="DJ2" s="55"/>
      <c r="DK2" s="55"/>
      <c r="DL2" s="55"/>
      <c r="DM2" s="55"/>
      <c r="DN2" s="55"/>
      <c r="DO2" s="55"/>
      <c r="DP2" s="55"/>
      <c r="DQ2" s="55"/>
      <c r="DR2" s="55"/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/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/>
      <c r="EY2" s="55"/>
      <c r="EZ2" s="55"/>
      <c r="FA2" s="55"/>
      <c r="FB2" s="55"/>
      <c r="FC2" s="55"/>
      <c r="FD2" s="88"/>
      <c r="FE2" s="88"/>
      <c r="FF2" s="88"/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/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  <c r="GL2" s="88"/>
      <c r="GM2" s="88"/>
      <c r="GN2" s="88"/>
      <c r="GO2" s="88"/>
      <c r="GP2" s="88"/>
      <c r="GQ2" s="88"/>
      <c r="GR2" s="88"/>
      <c r="GS2" s="88"/>
      <c r="GT2" s="88"/>
      <c r="GU2" s="88"/>
      <c r="GV2" s="88"/>
      <c r="GW2" s="88"/>
      <c r="GX2" s="88"/>
      <c r="GY2" s="88"/>
      <c r="GZ2" s="88"/>
      <c r="HA2" s="88"/>
      <c r="HB2" s="88"/>
      <c r="HC2" s="88"/>
      <c r="HD2" s="88"/>
      <c r="HE2" s="88"/>
      <c r="HF2" s="88"/>
      <c r="HG2" s="88"/>
      <c r="HH2" s="88"/>
      <c r="HI2" s="88"/>
      <c r="HJ2" s="88"/>
      <c r="HK2" s="88"/>
      <c r="HL2" s="88"/>
      <c r="HM2" s="88"/>
      <c r="HN2" s="88"/>
      <c r="HO2" s="88"/>
      <c r="HP2" s="88"/>
      <c r="HQ2" s="88"/>
      <c r="HR2" s="88"/>
      <c r="HS2" s="88"/>
      <c r="HT2" s="88"/>
      <c r="HU2" s="88"/>
      <c r="HV2" s="88"/>
      <c r="HW2" s="88"/>
      <c r="HX2" s="88"/>
      <c r="HY2" s="88"/>
      <c r="HZ2" s="88"/>
      <c r="IA2" s="88"/>
      <c r="IB2" s="88"/>
      <c r="IC2" s="88"/>
      <c r="ID2" s="88"/>
      <c r="IE2" s="88"/>
      <c r="IF2" s="88"/>
      <c r="IG2" s="88"/>
      <c r="IH2" s="88"/>
      <c r="II2" s="88"/>
      <c r="IJ2" s="88"/>
      <c r="IK2" s="88"/>
      <c r="IL2" s="88"/>
      <c r="IM2" s="88"/>
      <c r="IN2" s="88"/>
      <c r="IO2" s="88"/>
      <c r="IP2" s="88"/>
      <c r="IQ2" s="88"/>
    </row>
    <row r="3" customHeight="1" spans="1:251">
      <c r="A3" s="58"/>
      <c r="B3" s="58"/>
      <c r="C3" s="59"/>
      <c r="D3" s="58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88"/>
      <c r="FE3" s="88"/>
      <c r="FF3" s="88"/>
      <c r="FG3" s="88"/>
      <c r="FH3" s="88"/>
      <c r="FI3" s="88"/>
      <c r="FJ3" s="88"/>
      <c r="FK3" s="88"/>
      <c r="FL3" s="88"/>
      <c r="FM3" s="88"/>
      <c r="FN3" s="88"/>
      <c r="FO3" s="88"/>
      <c r="FP3" s="88"/>
      <c r="FQ3" s="88"/>
      <c r="FR3" s="88"/>
      <c r="FS3" s="88"/>
      <c r="FT3" s="88"/>
      <c r="FU3" s="88"/>
      <c r="FV3" s="88"/>
      <c r="FW3" s="88"/>
      <c r="FX3" s="88"/>
      <c r="FY3" s="88"/>
      <c r="FZ3" s="88"/>
      <c r="GA3" s="88"/>
      <c r="GB3" s="88"/>
      <c r="GC3" s="88"/>
      <c r="GD3" s="88"/>
      <c r="GE3" s="88"/>
      <c r="GF3" s="88"/>
      <c r="GG3" s="88"/>
      <c r="GH3" s="88"/>
      <c r="GI3" s="88"/>
      <c r="GJ3" s="88"/>
      <c r="GK3" s="88"/>
      <c r="GL3" s="88"/>
      <c r="GM3" s="88"/>
      <c r="GN3" s="88"/>
      <c r="GO3" s="88"/>
      <c r="GP3" s="88"/>
      <c r="GQ3" s="88"/>
      <c r="GR3" s="88"/>
      <c r="GS3" s="88"/>
      <c r="GT3" s="88"/>
      <c r="GU3" s="88"/>
      <c r="GV3" s="88"/>
      <c r="GW3" s="88"/>
      <c r="GX3" s="88"/>
      <c r="GY3" s="88"/>
      <c r="GZ3" s="88"/>
      <c r="HA3" s="88"/>
      <c r="HB3" s="88"/>
      <c r="HC3" s="88"/>
      <c r="HD3" s="88"/>
      <c r="HE3" s="88"/>
      <c r="HF3" s="88"/>
      <c r="HG3" s="88"/>
      <c r="HH3" s="88"/>
      <c r="HI3" s="88"/>
      <c r="HJ3" s="88"/>
      <c r="HK3" s="88"/>
      <c r="HL3" s="88"/>
      <c r="HM3" s="88"/>
      <c r="HN3" s="88"/>
      <c r="HO3" s="88"/>
      <c r="HP3" s="88"/>
      <c r="HQ3" s="88"/>
      <c r="HR3" s="88"/>
      <c r="HS3" s="88"/>
      <c r="HT3" s="88"/>
      <c r="HU3" s="88"/>
      <c r="HV3" s="88"/>
      <c r="HW3" s="88"/>
      <c r="HX3" s="88"/>
      <c r="HY3" s="88"/>
      <c r="HZ3" s="88"/>
      <c r="IA3" s="88"/>
      <c r="IB3" s="88"/>
      <c r="IC3" s="88"/>
      <c r="ID3" s="88"/>
      <c r="IE3" s="88"/>
      <c r="IF3" s="88"/>
      <c r="IG3" s="88"/>
      <c r="IH3" s="88"/>
      <c r="II3" s="88"/>
      <c r="IJ3" s="88"/>
      <c r="IK3" s="88"/>
      <c r="IL3" s="88"/>
      <c r="IM3" s="88"/>
      <c r="IN3" s="88"/>
      <c r="IO3" s="88"/>
      <c r="IP3" s="88"/>
      <c r="IQ3" s="88"/>
    </row>
    <row r="4" ht="30.75" customHeight="1" spans="1:251">
      <c r="A4" s="60"/>
      <c r="B4" s="61"/>
      <c r="C4" s="62"/>
      <c r="D4" s="13" t="s">
        <v>313</v>
      </c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</row>
    <row r="5" ht="23.25" customHeight="1" spans="1:251">
      <c r="A5" s="39" t="s">
        <v>314</v>
      </c>
      <c r="B5" s="39"/>
      <c r="C5" s="39" t="s">
        <v>315</v>
      </c>
      <c r="D5" s="39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</row>
    <row r="6" ht="24" customHeight="1" spans="1:251">
      <c r="A6" s="63" t="s">
        <v>316</v>
      </c>
      <c r="B6" s="64" t="s">
        <v>317</v>
      </c>
      <c r="C6" s="63" t="s">
        <v>316</v>
      </c>
      <c r="D6" s="63" t="s">
        <v>317</v>
      </c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  <c r="CZ6" s="55"/>
      <c r="DA6" s="55"/>
      <c r="DB6" s="55"/>
      <c r="DC6" s="55"/>
      <c r="DD6" s="55"/>
      <c r="DE6" s="55"/>
      <c r="DF6" s="55"/>
      <c r="DG6" s="55"/>
      <c r="DH6" s="55"/>
      <c r="DI6" s="55"/>
      <c r="DJ6" s="55"/>
      <c r="DK6" s="55"/>
      <c r="DL6" s="55"/>
      <c r="DM6" s="55"/>
      <c r="DN6" s="55"/>
      <c r="DO6" s="55"/>
      <c r="DP6" s="55"/>
      <c r="DQ6" s="55"/>
      <c r="DR6" s="55"/>
      <c r="DS6" s="55"/>
      <c r="DT6" s="55"/>
      <c r="DU6" s="55"/>
      <c r="DV6" s="55"/>
      <c r="DW6" s="55"/>
      <c r="DX6" s="55"/>
      <c r="DY6" s="55"/>
      <c r="DZ6" s="55"/>
      <c r="EA6" s="55"/>
      <c r="EB6" s="55"/>
      <c r="EC6" s="55"/>
      <c r="ED6" s="55"/>
      <c r="EE6" s="55"/>
      <c r="EF6" s="55"/>
      <c r="EG6" s="55"/>
      <c r="EH6" s="55"/>
      <c r="EI6" s="55"/>
      <c r="EJ6" s="55"/>
      <c r="EK6" s="55"/>
      <c r="EL6" s="55"/>
      <c r="EM6" s="55"/>
      <c r="EN6" s="55"/>
      <c r="EO6" s="55"/>
      <c r="EP6" s="55"/>
      <c r="EQ6" s="55"/>
      <c r="ER6" s="55"/>
      <c r="ES6" s="55"/>
      <c r="ET6" s="55"/>
      <c r="EU6" s="55"/>
      <c r="EV6" s="55"/>
      <c r="EW6" s="55"/>
      <c r="EX6" s="55"/>
      <c r="EY6" s="55"/>
      <c r="EZ6" s="55"/>
      <c r="FA6" s="55"/>
      <c r="FB6" s="55"/>
      <c r="FC6" s="55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</row>
    <row r="7" customHeight="1" spans="1:251">
      <c r="A7" s="65" t="s">
        <v>480</v>
      </c>
      <c r="B7" s="66">
        <v>873.97</v>
      </c>
      <c r="C7" s="67" t="s">
        <v>481</v>
      </c>
      <c r="D7" s="68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  <c r="CI7" s="55"/>
      <c r="CJ7" s="55"/>
      <c r="CK7" s="55"/>
      <c r="CL7" s="55"/>
      <c r="CM7" s="55"/>
      <c r="CN7" s="55"/>
      <c r="CO7" s="55"/>
      <c r="CP7" s="55"/>
      <c r="CQ7" s="55"/>
      <c r="CR7" s="55"/>
      <c r="CS7" s="55"/>
      <c r="CT7" s="55"/>
      <c r="CU7" s="55"/>
      <c r="CV7" s="55"/>
      <c r="CW7" s="55"/>
      <c r="CX7" s="55"/>
      <c r="CY7" s="55"/>
      <c r="CZ7" s="55"/>
      <c r="DA7" s="55"/>
      <c r="DB7" s="55"/>
      <c r="DC7" s="55"/>
      <c r="DD7" s="55"/>
      <c r="DE7" s="55"/>
      <c r="DF7" s="55"/>
      <c r="DG7" s="55"/>
      <c r="DH7" s="55"/>
      <c r="DI7" s="55"/>
      <c r="DJ7" s="55"/>
      <c r="DK7" s="55"/>
      <c r="DL7" s="55"/>
      <c r="DM7" s="55"/>
      <c r="DN7" s="55"/>
      <c r="DO7" s="55"/>
      <c r="DP7" s="55"/>
      <c r="DQ7" s="55"/>
      <c r="DR7" s="55"/>
      <c r="DS7" s="55"/>
      <c r="DT7" s="55"/>
      <c r="DU7" s="55"/>
      <c r="DV7" s="55"/>
      <c r="DW7" s="55"/>
      <c r="DX7" s="55"/>
      <c r="DY7" s="55"/>
      <c r="DZ7" s="55"/>
      <c r="EA7" s="55"/>
      <c r="EB7" s="55"/>
      <c r="EC7" s="55"/>
      <c r="ED7" s="55"/>
      <c r="EE7" s="55"/>
      <c r="EF7" s="55"/>
      <c r="EG7" s="55"/>
      <c r="EH7" s="55"/>
      <c r="EI7" s="55"/>
      <c r="EJ7" s="55"/>
      <c r="EK7" s="55"/>
      <c r="EL7" s="55"/>
      <c r="EM7" s="55"/>
      <c r="EN7" s="55"/>
      <c r="EO7" s="55"/>
      <c r="EP7" s="55"/>
      <c r="EQ7" s="55"/>
      <c r="ER7" s="55"/>
      <c r="ES7" s="55"/>
      <c r="ET7" s="55"/>
      <c r="EU7" s="55"/>
      <c r="EV7" s="55"/>
      <c r="EW7" s="55"/>
      <c r="EX7" s="55"/>
      <c r="EY7" s="55"/>
      <c r="EZ7" s="55"/>
      <c r="FA7" s="55"/>
      <c r="FB7" s="55"/>
      <c r="FC7" s="55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</row>
    <row r="8" customHeight="1" spans="1:251">
      <c r="A8" s="69" t="s">
        <v>482</v>
      </c>
      <c r="B8" s="46">
        <v>794</v>
      </c>
      <c r="C8" s="70" t="s">
        <v>341</v>
      </c>
      <c r="D8" s="71">
        <v>55.35</v>
      </c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5"/>
      <c r="CX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55"/>
      <c r="DM8" s="55"/>
      <c r="DN8" s="55"/>
      <c r="DO8" s="55"/>
      <c r="DP8" s="55"/>
      <c r="DQ8" s="55"/>
      <c r="DR8" s="55"/>
      <c r="DS8" s="55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55"/>
      <c r="EH8" s="55"/>
      <c r="EI8" s="55"/>
      <c r="EJ8" s="55"/>
      <c r="EK8" s="55"/>
      <c r="EL8" s="55"/>
      <c r="EM8" s="55"/>
      <c r="EN8" s="55"/>
      <c r="EO8" s="55"/>
      <c r="EP8" s="55"/>
      <c r="EQ8" s="55"/>
      <c r="ER8" s="55"/>
      <c r="ES8" s="55"/>
      <c r="ET8" s="55"/>
      <c r="EU8" s="55"/>
      <c r="EV8" s="55"/>
      <c r="EW8" s="55"/>
      <c r="EX8" s="55"/>
      <c r="EY8" s="55"/>
      <c r="EZ8" s="55"/>
      <c r="FA8" s="55"/>
      <c r="FB8" s="55"/>
      <c r="FC8" s="55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</row>
    <row r="9" customHeight="1" spans="1:251">
      <c r="A9" s="72" t="s">
        <v>483</v>
      </c>
      <c r="B9" s="66"/>
      <c r="C9" s="70" t="s">
        <v>346</v>
      </c>
      <c r="D9" s="71">
        <v>21.67</v>
      </c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55"/>
      <c r="EH9" s="55"/>
      <c r="EI9" s="55"/>
      <c r="EJ9" s="55"/>
      <c r="EK9" s="55"/>
      <c r="EL9" s="55"/>
      <c r="EM9" s="55"/>
      <c r="EN9" s="55"/>
      <c r="EO9" s="55"/>
      <c r="EP9" s="55"/>
      <c r="EQ9" s="55"/>
      <c r="ER9" s="55"/>
      <c r="ES9" s="55"/>
      <c r="ET9" s="55"/>
      <c r="EU9" s="55"/>
      <c r="EV9" s="55"/>
      <c r="EW9" s="55"/>
      <c r="EX9" s="55"/>
      <c r="EY9" s="55"/>
      <c r="EZ9" s="55"/>
      <c r="FA9" s="55"/>
      <c r="FB9" s="55"/>
      <c r="FC9" s="55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</row>
    <row r="10" customHeight="1" spans="1:251">
      <c r="A10" s="73" t="s">
        <v>484</v>
      </c>
      <c r="B10" s="74"/>
      <c r="C10" s="75" t="s">
        <v>352</v>
      </c>
      <c r="D10" s="71">
        <v>1568.8</v>
      </c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5"/>
      <c r="EL10" s="55"/>
      <c r="EM10" s="55"/>
      <c r="EN10" s="55"/>
      <c r="EO10" s="55"/>
      <c r="EP10" s="55"/>
      <c r="EQ10" s="55"/>
      <c r="ER10" s="55"/>
      <c r="ES10" s="55"/>
      <c r="ET10" s="55"/>
      <c r="EU10" s="55"/>
      <c r="EV10" s="55"/>
      <c r="EW10" s="55"/>
      <c r="EX10" s="55"/>
      <c r="EY10" s="55"/>
      <c r="EZ10" s="55"/>
      <c r="FA10" s="55"/>
      <c r="FB10" s="55"/>
      <c r="FC10" s="55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8"/>
    </row>
    <row r="11" customHeight="1" spans="1:251">
      <c r="A11" s="73" t="s">
        <v>485</v>
      </c>
      <c r="B11" s="74"/>
      <c r="C11" s="76" t="s">
        <v>359</v>
      </c>
      <c r="D11" s="71">
        <v>22.15</v>
      </c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5"/>
      <c r="DN11" s="55"/>
      <c r="DO11" s="55"/>
      <c r="DP11" s="55"/>
      <c r="DQ11" s="55"/>
      <c r="DR11" s="55"/>
      <c r="DS11" s="55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55"/>
      <c r="EH11" s="55"/>
      <c r="EI11" s="55"/>
      <c r="EJ11" s="55"/>
      <c r="EK11" s="55"/>
      <c r="EL11" s="55"/>
      <c r="EM11" s="55"/>
      <c r="EN11" s="55"/>
      <c r="EO11" s="55"/>
      <c r="EP11" s="55"/>
      <c r="EQ11" s="55"/>
      <c r="ER11" s="55"/>
      <c r="ES11" s="55"/>
      <c r="ET11" s="55"/>
      <c r="EU11" s="55"/>
      <c r="EV11" s="55"/>
      <c r="EW11" s="55"/>
      <c r="EX11" s="55"/>
      <c r="EY11" s="55"/>
      <c r="EZ11" s="55"/>
      <c r="FA11" s="55"/>
      <c r="FB11" s="55"/>
      <c r="FC11" s="55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  <c r="FW11" s="88"/>
      <c r="FX11" s="88"/>
      <c r="FY11" s="88"/>
      <c r="FZ11" s="88"/>
      <c r="GA11" s="88"/>
      <c r="GB11" s="88"/>
      <c r="GC11" s="88"/>
      <c r="GD11" s="88"/>
      <c r="GE11" s="88"/>
      <c r="GF11" s="88"/>
      <c r="GG11" s="88"/>
      <c r="GH11" s="88"/>
      <c r="GI11" s="88"/>
      <c r="GJ11" s="88"/>
      <c r="GK11" s="88"/>
      <c r="GL11" s="88"/>
      <c r="GM11" s="88"/>
      <c r="GN11" s="88"/>
      <c r="GO11" s="88"/>
      <c r="GP11" s="88"/>
      <c r="GQ11" s="88"/>
      <c r="GR11" s="88"/>
      <c r="GS11" s="88"/>
      <c r="GT11" s="88"/>
      <c r="GU11" s="88"/>
      <c r="GV11" s="88"/>
      <c r="GW11" s="88"/>
      <c r="GX11" s="88"/>
      <c r="GY11" s="88"/>
      <c r="GZ11" s="88"/>
      <c r="HA11" s="88"/>
      <c r="HB11" s="88"/>
      <c r="HC11" s="88"/>
      <c r="HD11" s="88"/>
      <c r="HE11" s="88"/>
      <c r="HF11" s="88"/>
      <c r="HG11" s="88"/>
      <c r="HH11" s="88"/>
      <c r="HI11" s="88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8"/>
      <c r="HU11" s="88"/>
      <c r="HV11" s="88"/>
      <c r="HW11" s="88"/>
      <c r="HX11" s="88"/>
      <c r="HY11" s="88"/>
      <c r="HZ11" s="88"/>
      <c r="IA11" s="88"/>
      <c r="IB11" s="88"/>
      <c r="IC11" s="88"/>
      <c r="ID11" s="88"/>
      <c r="IE11" s="88"/>
      <c r="IF11" s="88"/>
      <c r="IG11" s="88"/>
      <c r="IH11" s="88"/>
      <c r="II11" s="88"/>
      <c r="IJ11" s="88"/>
      <c r="IK11" s="88"/>
      <c r="IL11" s="88"/>
      <c r="IM11" s="88"/>
      <c r="IN11" s="88"/>
      <c r="IO11" s="88"/>
      <c r="IP11" s="88"/>
      <c r="IQ11" s="88"/>
    </row>
    <row r="12" customHeight="1" spans="1:251">
      <c r="A12" s="73" t="s">
        <v>486</v>
      </c>
      <c r="B12" s="46"/>
      <c r="C12" s="77"/>
      <c r="D12" s="78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  <c r="EA12" s="55"/>
      <c r="EB12" s="55"/>
      <c r="EC12" s="55"/>
      <c r="ED12" s="55"/>
      <c r="EE12" s="55"/>
      <c r="EF12" s="55"/>
      <c r="EG12" s="55"/>
      <c r="EH12" s="55"/>
      <c r="EI12" s="55"/>
      <c r="EJ12" s="55"/>
      <c r="EK12" s="55"/>
      <c r="EL12" s="55"/>
      <c r="EM12" s="55"/>
      <c r="EN12" s="55"/>
      <c r="EO12" s="55"/>
      <c r="EP12" s="55"/>
      <c r="EQ12" s="55"/>
      <c r="ER12" s="55"/>
      <c r="ES12" s="55"/>
      <c r="ET12" s="55"/>
      <c r="EU12" s="55"/>
      <c r="EV12" s="55"/>
      <c r="EW12" s="55"/>
      <c r="EX12" s="55"/>
      <c r="EY12" s="55"/>
      <c r="EZ12" s="55"/>
      <c r="FA12" s="55"/>
      <c r="FB12" s="55"/>
      <c r="FC12" s="55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  <c r="FW12" s="88"/>
      <c r="FX12" s="88"/>
      <c r="FY12" s="88"/>
      <c r="FZ12" s="88"/>
      <c r="GA12" s="88"/>
      <c r="GB12" s="88"/>
      <c r="GC12" s="88"/>
      <c r="GD12" s="88"/>
      <c r="GE12" s="88"/>
      <c r="GF12" s="88"/>
      <c r="GG12" s="88"/>
      <c r="GH12" s="88"/>
      <c r="GI12" s="88"/>
      <c r="GJ12" s="88"/>
      <c r="GK12" s="88"/>
      <c r="GL12" s="88"/>
      <c r="GM12" s="88"/>
      <c r="GN12" s="88"/>
      <c r="GO12" s="88"/>
      <c r="GP12" s="88"/>
      <c r="GQ12" s="88"/>
      <c r="GR12" s="88"/>
      <c r="GS12" s="88"/>
      <c r="GT12" s="88"/>
      <c r="GU12" s="88"/>
      <c r="GV12" s="88"/>
      <c r="GW12" s="88"/>
      <c r="GX12" s="88"/>
      <c r="GY12" s="88"/>
      <c r="GZ12" s="88"/>
      <c r="HA12" s="88"/>
      <c r="HB12" s="88"/>
      <c r="HC12" s="88"/>
      <c r="HD12" s="88"/>
      <c r="HE12" s="88"/>
      <c r="HF12" s="88"/>
      <c r="HG12" s="88"/>
      <c r="HH12" s="88"/>
      <c r="HI12" s="88"/>
      <c r="HJ12" s="88"/>
      <c r="HK12" s="88"/>
      <c r="HL12" s="88"/>
      <c r="HM12" s="88"/>
      <c r="HN12" s="88"/>
      <c r="HO12" s="88"/>
      <c r="HP12" s="88"/>
      <c r="HQ12" s="88"/>
      <c r="HR12" s="88"/>
      <c r="HS12" s="88"/>
      <c r="HT12" s="88"/>
      <c r="HU12" s="88"/>
      <c r="HV12" s="88"/>
      <c r="HW12" s="88"/>
      <c r="HX12" s="88"/>
      <c r="HY12" s="88"/>
      <c r="HZ12" s="88"/>
      <c r="IA12" s="88"/>
      <c r="IB12" s="88"/>
      <c r="IC12" s="88"/>
      <c r="ID12" s="88"/>
      <c r="IE12" s="88"/>
      <c r="IF12" s="88"/>
      <c r="IG12" s="88"/>
      <c r="IH12" s="88"/>
      <c r="II12" s="88"/>
      <c r="IJ12" s="88"/>
      <c r="IK12" s="88"/>
      <c r="IL12" s="88"/>
      <c r="IM12" s="88"/>
      <c r="IN12" s="88"/>
      <c r="IO12" s="88"/>
      <c r="IP12" s="88"/>
      <c r="IQ12" s="88"/>
    </row>
    <row r="13" customHeight="1" spans="1:251">
      <c r="A13" s="73"/>
      <c r="B13" s="46"/>
      <c r="C13" s="77"/>
      <c r="D13" s="78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X13" s="55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I13" s="55"/>
      <c r="DJ13" s="55"/>
      <c r="DK13" s="55"/>
      <c r="DL13" s="55"/>
      <c r="DM13" s="55"/>
      <c r="DN13" s="55"/>
      <c r="DO13" s="55"/>
      <c r="DP13" s="55"/>
      <c r="DQ13" s="55"/>
      <c r="DR13" s="55"/>
      <c r="DS13" s="55"/>
      <c r="DT13" s="55"/>
      <c r="DU13" s="55"/>
      <c r="DV13" s="55"/>
      <c r="DW13" s="55"/>
      <c r="DX13" s="55"/>
      <c r="DY13" s="55"/>
      <c r="DZ13" s="55"/>
      <c r="EA13" s="55"/>
      <c r="EB13" s="55"/>
      <c r="EC13" s="55"/>
      <c r="ED13" s="55"/>
      <c r="EE13" s="55"/>
      <c r="EF13" s="55"/>
      <c r="EG13" s="55"/>
      <c r="EH13" s="55"/>
      <c r="EI13" s="55"/>
      <c r="EJ13" s="55"/>
      <c r="EK13" s="55"/>
      <c r="EL13" s="55"/>
      <c r="EM13" s="55"/>
      <c r="EN13" s="55"/>
      <c r="EO13" s="55"/>
      <c r="EP13" s="55"/>
      <c r="EQ13" s="55"/>
      <c r="ER13" s="55"/>
      <c r="ES13" s="55"/>
      <c r="ET13" s="55"/>
      <c r="EU13" s="55"/>
      <c r="EV13" s="55"/>
      <c r="EW13" s="55"/>
      <c r="EX13" s="55"/>
      <c r="EY13" s="55"/>
      <c r="EZ13" s="55"/>
      <c r="FA13" s="55"/>
      <c r="FB13" s="55"/>
      <c r="FC13" s="55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  <c r="FW13" s="88"/>
      <c r="FX13" s="88"/>
      <c r="FY13" s="88"/>
      <c r="FZ13" s="88"/>
      <c r="GA13" s="88"/>
      <c r="GB13" s="88"/>
      <c r="GC13" s="88"/>
      <c r="GD13" s="88"/>
      <c r="GE13" s="88"/>
      <c r="GF13" s="88"/>
      <c r="GG13" s="88"/>
      <c r="GH13" s="88"/>
      <c r="GI13" s="88"/>
      <c r="GJ13" s="88"/>
      <c r="GK13" s="88"/>
      <c r="GL13" s="88"/>
      <c r="GM13" s="88"/>
      <c r="GN13" s="88"/>
      <c r="GO13" s="88"/>
      <c r="GP13" s="88"/>
      <c r="GQ13" s="88"/>
      <c r="GR13" s="88"/>
      <c r="GS13" s="88"/>
      <c r="GT13" s="88"/>
      <c r="GU13" s="88"/>
      <c r="GV13" s="88"/>
      <c r="GW13" s="88"/>
      <c r="GX13" s="88"/>
      <c r="GY13" s="88"/>
      <c r="GZ13" s="88"/>
      <c r="HA13" s="88"/>
      <c r="HB13" s="88"/>
      <c r="HC13" s="88"/>
      <c r="HD13" s="88"/>
      <c r="HE13" s="88"/>
      <c r="HF13" s="88"/>
      <c r="HG13" s="88"/>
      <c r="HH13" s="88"/>
      <c r="HI13" s="88"/>
      <c r="HJ13" s="88"/>
      <c r="HK13" s="88"/>
      <c r="HL13" s="88"/>
      <c r="HM13" s="88"/>
      <c r="HN13" s="88"/>
      <c r="HO13" s="88"/>
      <c r="HP13" s="88"/>
      <c r="HQ13" s="88"/>
      <c r="HR13" s="88"/>
      <c r="HS13" s="88"/>
      <c r="HT13" s="88"/>
      <c r="HU13" s="88"/>
      <c r="HV13" s="88"/>
      <c r="HW13" s="88"/>
      <c r="HX13" s="88"/>
      <c r="HY13" s="88"/>
      <c r="HZ13" s="88"/>
      <c r="IA13" s="88"/>
      <c r="IB13" s="88"/>
      <c r="IC13" s="88"/>
      <c r="ID13" s="88"/>
      <c r="IE13" s="88"/>
      <c r="IF13" s="88"/>
      <c r="IG13" s="88"/>
      <c r="IH13" s="88"/>
      <c r="II13" s="88"/>
      <c r="IJ13" s="88"/>
      <c r="IK13" s="88"/>
      <c r="IL13" s="88"/>
      <c r="IM13" s="88"/>
      <c r="IN13" s="88"/>
      <c r="IO13" s="88"/>
      <c r="IP13" s="88"/>
      <c r="IQ13" s="88"/>
    </row>
    <row r="14" customHeight="1" spans="1:251">
      <c r="A14" s="18" t="s">
        <v>487</v>
      </c>
      <c r="B14" s="79">
        <f>SUM(B7:B13)</f>
        <v>1667.97</v>
      </c>
      <c r="C14" s="80" t="s">
        <v>488</v>
      </c>
      <c r="D14" s="81">
        <f>SUM(D1:D12)</f>
        <v>1667.97</v>
      </c>
      <c r="F14" s="33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X14" s="55"/>
      <c r="CY14" s="55"/>
      <c r="CZ14" s="55"/>
      <c r="DA14" s="55"/>
      <c r="DB14" s="55"/>
      <c r="DC14" s="55"/>
      <c r="DD14" s="55"/>
      <c r="DE14" s="55"/>
      <c r="DF14" s="55"/>
      <c r="DG14" s="55"/>
      <c r="DH14" s="55"/>
      <c r="DI14" s="55"/>
      <c r="DJ14" s="55"/>
      <c r="DK14" s="55"/>
      <c r="DL14" s="55"/>
      <c r="DM14" s="55"/>
      <c r="DN14" s="55"/>
      <c r="DO14" s="55"/>
      <c r="DP14" s="55"/>
      <c r="DQ14" s="55"/>
      <c r="DR14" s="55"/>
      <c r="DS14" s="55"/>
      <c r="DT14" s="55"/>
      <c r="DU14" s="55"/>
      <c r="DV14" s="55"/>
      <c r="DW14" s="55"/>
      <c r="DX14" s="55"/>
      <c r="DY14" s="55"/>
      <c r="DZ14" s="55"/>
      <c r="EA14" s="55"/>
      <c r="EB14" s="55"/>
      <c r="EC14" s="55"/>
      <c r="ED14" s="55"/>
      <c r="EE14" s="55"/>
      <c r="EF14" s="55"/>
      <c r="EG14" s="55"/>
      <c r="EH14" s="55"/>
      <c r="EI14" s="55"/>
      <c r="EJ14" s="55"/>
      <c r="EK14" s="55"/>
      <c r="EL14" s="55"/>
      <c r="EM14" s="55"/>
      <c r="EN14" s="55"/>
      <c r="EO14" s="55"/>
      <c r="EP14" s="55"/>
      <c r="EQ14" s="55"/>
      <c r="ER14" s="55"/>
      <c r="ES14" s="55"/>
      <c r="ET14" s="55"/>
      <c r="EU14" s="55"/>
      <c r="EV14" s="55"/>
      <c r="EW14" s="55"/>
      <c r="EX14" s="55"/>
      <c r="EY14" s="55"/>
      <c r="EZ14" s="55"/>
      <c r="FA14" s="55"/>
      <c r="FB14" s="55"/>
      <c r="FC14" s="55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8"/>
    </row>
    <row r="15" customHeight="1" spans="1:251">
      <c r="A15" s="73" t="s">
        <v>489</v>
      </c>
      <c r="B15" s="79"/>
      <c r="C15" s="82" t="s">
        <v>490</v>
      </c>
      <c r="D15" s="81"/>
      <c r="E15" s="33"/>
      <c r="F15" s="33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55"/>
      <c r="DQ15" s="55"/>
      <c r="DR15" s="55"/>
      <c r="DS15" s="55"/>
      <c r="DT15" s="55"/>
      <c r="DU15" s="55"/>
      <c r="DV15" s="55"/>
      <c r="DW15" s="55"/>
      <c r="DX15" s="55"/>
      <c r="DY15" s="55"/>
      <c r="DZ15" s="55"/>
      <c r="EA15" s="55"/>
      <c r="EB15" s="55"/>
      <c r="EC15" s="55"/>
      <c r="ED15" s="55"/>
      <c r="EE15" s="55"/>
      <c r="EF15" s="55"/>
      <c r="EG15" s="55"/>
      <c r="EH15" s="55"/>
      <c r="EI15" s="55"/>
      <c r="EJ15" s="55"/>
      <c r="EK15" s="55"/>
      <c r="EL15" s="55"/>
      <c r="EM15" s="55"/>
      <c r="EN15" s="55"/>
      <c r="EO15" s="55"/>
      <c r="EP15" s="55"/>
      <c r="EQ15" s="55"/>
      <c r="ER15" s="55"/>
      <c r="ES15" s="55"/>
      <c r="ET15" s="55"/>
      <c r="EU15" s="55"/>
      <c r="EV15" s="55"/>
      <c r="EW15" s="55"/>
      <c r="EX15" s="55"/>
      <c r="EY15" s="55"/>
      <c r="EZ15" s="55"/>
      <c r="FA15" s="55"/>
      <c r="FB15" s="55"/>
      <c r="FC15" s="55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8"/>
    </row>
    <row r="16" customHeight="1" spans="1:251">
      <c r="A16" s="73" t="s">
        <v>491</v>
      </c>
      <c r="B16" s="46">
        <v>24.4</v>
      </c>
      <c r="C16" s="77"/>
      <c r="D16" s="81">
        <f>SUM(D17:D19)</f>
        <v>24.4</v>
      </c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T16" s="55"/>
      <c r="DU16" s="55"/>
      <c r="DV16" s="55"/>
      <c r="DW16" s="55"/>
      <c r="DX16" s="55"/>
      <c r="DY16" s="55"/>
      <c r="DZ16" s="55"/>
      <c r="EA16" s="55"/>
      <c r="EB16" s="55"/>
      <c r="EC16" s="55"/>
      <c r="ED16" s="55"/>
      <c r="EE16" s="55"/>
      <c r="EF16" s="55"/>
      <c r="EG16" s="55"/>
      <c r="EH16" s="55"/>
      <c r="EI16" s="55"/>
      <c r="EJ16" s="55"/>
      <c r="EK16" s="55"/>
      <c r="EL16" s="55"/>
      <c r="EM16" s="55"/>
      <c r="EN16" s="55"/>
      <c r="EO16" s="55"/>
      <c r="EP16" s="55"/>
      <c r="EQ16" s="55"/>
      <c r="ER16" s="55"/>
      <c r="ES16" s="55"/>
      <c r="ET16" s="55"/>
      <c r="EU16" s="55"/>
      <c r="EV16" s="55"/>
      <c r="EW16" s="55"/>
      <c r="EX16" s="55"/>
      <c r="EY16" s="55"/>
      <c r="EZ16" s="55"/>
      <c r="FA16" s="55"/>
      <c r="FB16" s="55"/>
      <c r="FC16" s="55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8"/>
    </row>
    <row r="17" customHeight="1" spans="1:251">
      <c r="A17" s="73"/>
      <c r="B17" s="46"/>
      <c r="C17" s="70" t="s">
        <v>346</v>
      </c>
      <c r="D17" s="71">
        <v>3.62</v>
      </c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8"/>
    </row>
    <row r="18" customHeight="1" spans="1:251">
      <c r="A18" s="73"/>
      <c r="B18" s="46"/>
      <c r="C18" s="70" t="s">
        <v>341</v>
      </c>
      <c r="D18" s="71">
        <v>2.93</v>
      </c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5"/>
      <c r="CA18" s="55"/>
      <c r="CB18" s="55"/>
      <c r="CC18" s="55"/>
      <c r="CD18" s="55"/>
      <c r="CE18" s="55"/>
      <c r="CF18" s="55"/>
      <c r="CG18" s="55"/>
      <c r="CH18" s="55"/>
      <c r="CI18" s="55"/>
      <c r="CJ18" s="55"/>
      <c r="CK18" s="55"/>
      <c r="CL18" s="55"/>
      <c r="CM18" s="55"/>
      <c r="CN18" s="55"/>
      <c r="CO18" s="55"/>
      <c r="CP18" s="55"/>
      <c r="CQ18" s="55"/>
      <c r="CR18" s="55"/>
      <c r="CS18" s="55"/>
      <c r="CT18" s="55"/>
      <c r="CU18" s="55"/>
      <c r="CV18" s="55"/>
      <c r="CW18" s="55"/>
      <c r="CX18" s="55"/>
      <c r="CY18" s="55"/>
      <c r="CZ18" s="55"/>
      <c r="DA18" s="55"/>
      <c r="DB18" s="55"/>
      <c r="DC18" s="55"/>
      <c r="DD18" s="55"/>
      <c r="DE18" s="55"/>
      <c r="DF18" s="55"/>
      <c r="DG18" s="55"/>
      <c r="DH18" s="55"/>
      <c r="DI18" s="55"/>
      <c r="DJ18" s="55"/>
      <c r="DK18" s="55"/>
      <c r="DL18" s="55"/>
      <c r="DM18" s="55"/>
      <c r="DN18" s="55"/>
      <c r="DO18" s="55"/>
      <c r="DP18" s="55"/>
      <c r="DQ18" s="55"/>
      <c r="DR18" s="55"/>
      <c r="DS18" s="55"/>
      <c r="DT18" s="55"/>
      <c r="DU18" s="55"/>
      <c r="DV18" s="55"/>
      <c r="DW18" s="55"/>
      <c r="DX18" s="55"/>
      <c r="DY18" s="55"/>
      <c r="DZ18" s="55"/>
      <c r="EA18" s="55"/>
      <c r="EB18" s="55"/>
      <c r="EC18" s="55"/>
      <c r="ED18" s="55"/>
      <c r="EE18" s="55"/>
      <c r="EF18" s="55"/>
      <c r="EG18" s="55"/>
      <c r="EH18" s="55"/>
      <c r="EI18" s="55"/>
      <c r="EJ18" s="55"/>
      <c r="EK18" s="55"/>
      <c r="EL18" s="55"/>
      <c r="EM18" s="55"/>
      <c r="EN18" s="55"/>
      <c r="EO18" s="55"/>
      <c r="EP18" s="55"/>
      <c r="EQ18" s="55"/>
      <c r="ER18" s="55"/>
      <c r="ES18" s="55"/>
      <c r="ET18" s="55"/>
      <c r="EU18" s="55"/>
      <c r="EV18" s="55"/>
      <c r="EW18" s="55"/>
      <c r="EX18" s="55"/>
      <c r="EY18" s="55"/>
      <c r="EZ18" s="55"/>
      <c r="FA18" s="55"/>
      <c r="FB18" s="55"/>
      <c r="FC18" s="55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8"/>
    </row>
    <row r="19" customHeight="1" spans="1:251">
      <c r="A19" s="83"/>
      <c r="B19" s="84"/>
      <c r="C19" s="75" t="s">
        <v>352</v>
      </c>
      <c r="D19" s="71">
        <v>17.85</v>
      </c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/>
      <c r="EU19" s="55"/>
      <c r="EV19" s="55"/>
      <c r="EW19" s="55"/>
      <c r="EX19" s="55"/>
      <c r="EY19" s="55"/>
      <c r="EZ19" s="55"/>
      <c r="FA19" s="55"/>
      <c r="FB19" s="55"/>
      <c r="FC19" s="55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8"/>
    </row>
    <row r="20" customHeight="1" spans="1:251">
      <c r="A20" s="18"/>
      <c r="B20" s="79"/>
      <c r="C20" s="80"/>
      <c r="D20" s="81"/>
      <c r="F20" s="33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8"/>
    </row>
    <row r="21" customHeight="1" spans="1:251">
      <c r="A21" s="73"/>
      <c r="B21" s="79"/>
      <c r="C21" s="82"/>
      <c r="D21" s="81"/>
      <c r="E21" s="33"/>
      <c r="F21" s="33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88"/>
    </row>
    <row r="22" customHeight="1" spans="1:251">
      <c r="A22" s="73"/>
      <c r="B22" s="46"/>
      <c r="C22" s="77"/>
      <c r="D22" s="81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5"/>
      <c r="DN22" s="55"/>
      <c r="DO22" s="55"/>
      <c r="DP22" s="55"/>
      <c r="DQ22" s="55"/>
      <c r="DR22" s="55"/>
      <c r="DS22" s="55"/>
      <c r="DT22" s="55"/>
      <c r="DU22" s="55"/>
      <c r="DV22" s="55"/>
      <c r="DW22" s="55"/>
      <c r="DX22" s="55"/>
      <c r="DY22" s="55"/>
      <c r="DZ22" s="55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5"/>
      <c r="EZ22" s="55"/>
      <c r="FA22" s="55"/>
      <c r="FB22" s="55"/>
      <c r="FC22" s="55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88"/>
    </row>
    <row r="23" customHeight="1" spans="1:5">
      <c r="A23" s="85" t="s">
        <v>492</v>
      </c>
      <c r="B23" s="86">
        <f>B16+B14</f>
        <v>1692.37</v>
      </c>
      <c r="C23" s="87" t="s">
        <v>493</v>
      </c>
      <c r="D23" s="81">
        <f>D14+D16</f>
        <v>1692.37</v>
      </c>
      <c r="E23" s="33"/>
    </row>
    <row r="30" customHeight="1" spans="3:3">
      <c r="C30" s="33"/>
    </row>
  </sheetData>
  <mergeCells count="2">
    <mergeCell ref="A5:B5"/>
    <mergeCell ref="C5:D5"/>
  </mergeCells>
  <printOptions horizontalCentered="1"/>
  <pageMargins left="0" right="0" top="0" bottom="0" header="0.499305555555556" footer="0.499305555555556"/>
  <pageSetup paperSize="9" scale="86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8"/>
  <sheetViews>
    <sheetView showGridLines="0" topLeftCell="A12" workbookViewId="0">
      <selection activeCell="A1" sqref="A1:L28"/>
    </sheetView>
  </sheetViews>
  <sheetFormatPr defaultColWidth="6.875" defaultRowHeight="12.75" customHeight="1"/>
  <cols>
    <col min="1" max="1" width="11" style="1" customWidth="1"/>
    <col min="2" max="2" width="31.25" style="2" customWidth="1"/>
    <col min="3" max="3" width="12.625" style="1" customWidth="1"/>
    <col min="4" max="4" width="7" style="1" customWidth="1"/>
    <col min="5" max="5" width="12.625" style="1" customWidth="1"/>
    <col min="6" max="6" width="9.25" style="1" customWidth="1"/>
    <col min="7" max="7" width="9.5" style="1" customWidth="1"/>
    <col min="8" max="8" width="7.625" style="1" customWidth="1"/>
    <col min="9" max="9" width="8.75" style="1" customWidth="1"/>
    <col min="10" max="10" width="7.5" style="1" customWidth="1"/>
    <col min="11" max="11" width="6.5" style="1" customWidth="1"/>
    <col min="12" max="12" width="6.75" style="1" customWidth="1"/>
    <col min="13" max="16384" width="6.875" style="1"/>
  </cols>
  <sheetData>
    <row r="1" ht="20.1" customHeight="1" spans="1:12">
      <c r="A1" s="3" t="s">
        <v>494</v>
      </c>
      <c r="L1" s="52"/>
    </row>
    <row r="2" ht="40.5" customHeight="1" spans="1:12">
      <c r="A2" s="5" t="s">
        <v>495</v>
      </c>
      <c r="B2" s="34"/>
      <c r="C2" s="8"/>
      <c r="D2" s="8"/>
      <c r="E2" s="8"/>
      <c r="F2" s="8"/>
      <c r="G2" s="8"/>
      <c r="H2" s="8"/>
      <c r="I2" s="8"/>
      <c r="J2" s="8"/>
      <c r="K2" s="8"/>
      <c r="L2" s="8"/>
    </row>
    <row r="3" ht="20.1" customHeight="1" spans="1:12">
      <c r="A3" s="35"/>
      <c r="B3" s="36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ht="30.75" customHeight="1" spans="1:12">
      <c r="A4" s="37"/>
      <c r="B4" s="38"/>
      <c r="C4" s="37"/>
      <c r="D4" s="37"/>
      <c r="E4" s="37"/>
      <c r="F4" s="37"/>
      <c r="G4" s="37"/>
      <c r="H4" s="37"/>
      <c r="I4" s="37"/>
      <c r="J4" s="37"/>
      <c r="K4" s="37"/>
      <c r="L4" s="53" t="s">
        <v>313</v>
      </c>
    </row>
    <row r="5" ht="24" customHeight="1" spans="1:12">
      <c r="A5" s="39" t="s">
        <v>496</v>
      </c>
      <c r="B5" s="39"/>
      <c r="C5" s="14" t="s">
        <v>318</v>
      </c>
      <c r="D5" s="14" t="s">
        <v>491</v>
      </c>
      <c r="E5" s="14" t="s">
        <v>480</v>
      </c>
      <c r="F5" s="14" t="s">
        <v>482</v>
      </c>
      <c r="G5" s="14" t="s">
        <v>483</v>
      </c>
      <c r="H5" s="39" t="s">
        <v>484</v>
      </c>
      <c r="I5" s="39"/>
      <c r="J5" s="14" t="s">
        <v>485</v>
      </c>
      <c r="K5" s="14" t="s">
        <v>486</v>
      </c>
      <c r="L5" s="20" t="s">
        <v>489</v>
      </c>
    </row>
    <row r="6" ht="27" customHeight="1" spans="1:12">
      <c r="A6" s="40" t="s">
        <v>336</v>
      </c>
      <c r="B6" s="41" t="s">
        <v>337</v>
      </c>
      <c r="C6" s="15"/>
      <c r="D6" s="15"/>
      <c r="E6" s="15"/>
      <c r="F6" s="15"/>
      <c r="G6" s="15"/>
      <c r="H6" s="42" t="s">
        <v>497</v>
      </c>
      <c r="I6" s="42" t="s">
        <v>498</v>
      </c>
      <c r="J6" s="15"/>
      <c r="K6" s="15"/>
      <c r="L6" s="15"/>
    </row>
    <row r="7" ht="27" customHeight="1" spans="1:12">
      <c r="A7" s="16">
        <v>208</v>
      </c>
      <c r="B7" s="17" t="s">
        <v>341</v>
      </c>
      <c r="C7" s="18">
        <f>E7</f>
        <v>55.35</v>
      </c>
      <c r="D7" s="43"/>
      <c r="E7" s="18">
        <v>55.35</v>
      </c>
      <c r="F7" s="43"/>
      <c r="G7" s="44"/>
      <c r="H7" s="45"/>
      <c r="I7" s="45"/>
      <c r="J7" s="15"/>
      <c r="K7" s="44"/>
      <c r="L7" s="15"/>
    </row>
    <row r="8" ht="27" customHeight="1" spans="1:12">
      <c r="A8" s="21">
        <v>20805</v>
      </c>
      <c r="B8" s="22" t="s">
        <v>499</v>
      </c>
      <c r="C8" s="18">
        <f t="shared" ref="C8:C17" si="0">E8</f>
        <v>55.35</v>
      </c>
      <c r="D8" s="43"/>
      <c r="E8" s="18">
        <v>55.35</v>
      </c>
      <c r="F8" s="43"/>
      <c r="G8" s="44"/>
      <c r="H8" s="45"/>
      <c r="I8" s="45"/>
      <c r="J8" s="15"/>
      <c r="K8" s="44"/>
      <c r="L8" s="15"/>
    </row>
    <row r="9" ht="27" customHeight="1" spans="1:12">
      <c r="A9" s="21">
        <v>2080505</v>
      </c>
      <c r="B9" s="22" t="s">
        <v>500</v>
      </c>
      <c r="C9" s="18">
        <f t="shared" si="0"/>
        <v>38.34</v>
      </c>
      <c r="D9" s="43"/>
      <c r="E9" s="18">
        <f>36.88+1.46</f>
        <v>38.34</v>
      </c>
      <c r="F9" s="43"/>
      <c r="G9" s="44"/>
      <c r="H9" s="45"/>
      <c r="I9" s="45"/>
      <c r="J9" s="15"/>
      <c r="K9" s="44"/>
      <c r="L9" s="15"/>
    </row>
    <row r="10" ht="27" customHeight="1" spans="1:12">
      <c r="A10" s="21">
        <v>2080506</v>
      </c>
      <c r="B10" s="22" t="s">
        <v>501</v>
      </c>
      <c r="C10" s="18">
        <f t="shared" si="0"/>
        <v>16.22</v>
      </c>
      <c r="D10" s="43"/>
      <c r="E10" s="18">
        <f>14.75+1.47</f>
        <v>16.22</v>
      </c>
      <c r="F10" s="43"/>
      <c r="G10" s="44"/>
      <c r="H10" s="45"/>
      <c r="I10" s="45"/>
      <c r="J10" s="15"/>
      <c r="K10" s="44"/>
      <c r="L10" s="15"/>
    </row>
    <row r="11" ht="27" customHeight="1" spans="1:12">
      <c r="A11" s="21">
        <v>2080599</v>
      </c>
      <c r="B11" s="22" t="s">
        <v>502</v>
      </c>
      <c r="C11" s="18">
        <f t="shared" si="0"/>
        <v>3.72</v>
      </c>
      <c r="D11" s="43"/>
      <c r="E11" s="18">
        <v>3.72</v>
      </c>
      <c r="F11" s="43"/>
      <c r="G11" s="44"/>
      <c r="H11" s="45"/>
      <c r="I11" s="45"/>
      <c r="J11" s="15"/>
      <c r="K11" s="44"/>
      <c r="L11" s="15"/>
    </row>
    <row r="12" ht="23.1" customHeight="1" spans="1:12">
      <c r="A12" s="21">
        <v>210</v>
      </c>
      <c r="B12" s="22" t="s">
        <v>346</v>
      </c>
      <c r="C12" s="18">
        <f t="shared" si="0"/>
        <v>25.29</v>
      </c>
      <c r="D12" s="43"/>
      <c r="E12" s="18">
        <f>E13</f>
        <v>25.29</v>
      </c>
      <c r="F12" s="43"/>
      <c r="G12" s="44"/>
      <c r="H12" s="45"/>
      <c r="I12" s="45"/>
      <c r="J12" s="15"/>
      <c r="K12" s="44"/>
      <c r="L12" s="15"/>
    </row>
    <row r="13" ht="18.95" customHeight="1" spans="1:12">
      <c r="A13" s="23">
        <v>21011</v>
      </c>
      <c r="B13" s="24" t="s">
        <v>503</v>
      </c>
      <c r="C13" s="18">
        <f t="shared" si="0"/>
        <v>25.29</v>
      </c>
      <c r="D13" s="43"/>
      <c r="E13" s="18">
        <f>E14+E15+E16+E17</f>
        <v>25.29</v>
      </c>
      <c r="F13" s="43"/>
      <c r="G13" s="44"/>
      <c r="H13" s="45"/>
      <c r="I13" s="45"/>
      <c r="J13" s="15"/>
      <c r="K13" s="44"/>
      <c r="L13" s="15"/>
    </row>
    <row r="14" ht="20.1" customHeight="1" spans="1:12">
      <c r="A14" s="23">
        <v>2101101</v>
      </c>
      <c r="B14" s="24" t="s">
        <v>504</v>
      </c>
      <c r="C14" s="18">
        <f t="shared" si="0"/>
        <v>15.11</v>
      </c>
      <c r="D14" s="46"/>
      <c r="E14" s="18">
        <f>14.99+0.12</f>
        <v>15.11</v>
      </c>
      <c r="F14" s="46"/>
      <c r="G14" s="47"/>
      <c r="H14" s="48"/>
      <c r="I14" s="48"/>
      <c r="J14" s="46"/>
      <c r="K14" s="47"/>
      <c r="L14" s="46"/>
    </row>
    <row r="15" ht="21" customHeight="1" spans="1:12">
      <c r="A15" s="23">
        <v>2101102</v>
      </c>
      <c r="B15" s="24" t="s">
        <v>505</v>
      </c>
      <c r="C15" s="18">
        <f t="shared" si="0"/>
        <v>4.26</v>
      </c>
      <c r="D15" s="49"/>
      <c r="E15" s="18">
        <f>2.52+1.74</f>
        <v>4.26</v>
      </c>
      <c r="F15" s="49"/>
      <c r="G15" s="27"/>
      <c r="H15" s="27"/>
      <c r="I15" s="27"/>
      <c r="J15" s="27"/>
      <c r="K15" s="27"/>
      <c r="L15" s="27"/>
    </row>
    <row r="16" ht="21" customHeight="1" spans="1:12">
      <c r="A16" s="23">
        <v>2101103</v>
      </c>
      <c r="B16" s="24" t="s">
        <v>506</v>
      </c>
      <c r="C16" s="18">
        <f t="shared" si="0"/>
        <v>5.28</v>
      </c>
      <c r="D16" s="49"/>
      <c r="E16" s="18">
        <f>3.52+1.76</f>
        <v>5.28</v>
      </c>
      <c r="F16" s="49"/>
      <c r="G16" s="27"/>
      <c r="H16" s="27"/>
      <c r="I16" s="27"/>
      <c r="J16" s="27"/>
      <c r="K16" s="27"/>
      <c r="L16" s="27"/>
    </row>
    <row r="17" ht="20.1" customHeight="1" spans="1:12">
      <c r="A17" s="23">
        <v>2101199</v>
      </c>
      <c r="B17" s="24" t="s">
        <v>507</v>
      </c>
      <c r="C17" s="18">
        <f t="shared" si="0"/>
        <v>0.64</v>
      </c>
      <c r="D17" s="49"/>
      <c r="E17" s="18">
        <v>0.64</v>
      </c>
      <c r="F17" s="49"/>
      <c r="G17" s="27"/>
      <c r="H17" s="27"/>
      <c r="I17" s="27"/>
      <c r="J17" s="27"/>
      <c r="K17" s="27"/>
      <c r="L17" s="27"/>
    </row>
    <row r="18" ht="20.1" customHeight="1" spans="1:12">
      <c r="A18" s="28">
        <v>212</v>
      </c>
      <c r="B18" s="24" t="s">
        <v>352</v>
      </c>
      <c r="C18" s="18">
        <f>E18+F18</f>
        <v>1586.65</v>
      </c>
      <c r="D18" s="49"/>
      <c r="E18" s="18">
        <f>E19+E22</f>
        <v>792.65</v>
      </c>
      <c r="F18" s="50">
        <v>794</v>
      </c>
      <c r="G18" s="27"/>
      <c r="H18" s="27"/>
      <c r="I18" s="27"/>
      <c r="J18" s="27"/>
      <c r="K18" s="27"/>
      <c r="L18" s="27"/>
    </row>
    <row r="19" ht="20.1" customHeight="1" spans="1:12">
      <c r="A19" s="28">
        <v>21201</v>
      </c>
      <c r="B19" s="24" t="s">
        <v>353</v>
      </c>
      <c r="C19" s="18">
        <f>C20+C21</f>
        <v>407.95</v>
      </c>
      <c r="D19" s="49"/>
      <c r="E19" s="18">
        <f>E20+E21</f>
        <v>407.95</v>
      </c>
      <c r="F19" s="49"/>
      <c r="G19" s="27"/>
      <c r="H19" s="27"/>
      <c r="I19" s="27"/>
      <c r="J19" s="27"/>
      <c r="K19" s="27"/>
      <c r="L19" s="27"/>
    </row>
    <row r="20" ht="20.1" customHeight="1" spans="1:12">
      <c r="A20" s="28">
        <v>2120101</v>
      </c>
      <c r="B20" s="24" t="s">
        <v>354</v>
      </c>
      <c r="C20" s="18">
        <f>336.3+11.5</f>
        <v>347.8</v>
      </c>
      <c r="D20" s="51"/>
      <c r="E20" s="18">
        <f>336.3+11.5</f>
        <v>347.8</v>
      </c>
      <c r="F20" s="51"/>
      <c r="G20" s="30"/>
      <c r="H20" s="30"/>
      <c r="I20" s="27"/>
      <c r="J20" s="27"/>
      <c r="K20" s="27"/>
      <c r="L20" s="27"/>
    </row>
    <row r="21" ht="20.1" customHeight="1" spans="1:12">
      <c r="A21" s="28">
        <v>2120199</v>
      </c>
      <c r="B21" s="24" t="s">
        <v>355</v>
      </c>
      <c r="C21" s="18">
        <f>53.8+6.35</f>
        <v>60.15</v>
      </c>
      <c r="D21" s="51"/>
      <c r="E21" s="18">
        <f>53.8+6.35</f>
        <v>60.15</v>
      </c>
      <c r="F21" s="51"/>
      <c r="G21" s="30"/>
      <c r="H21" s="30"/>
      <c r="I21" s="30"/>
      <c r="J21" s="27"/>
      <c r="K21" s="27"/>
      <c r="L21" s="30"/>
    </row>
    <row r="22" ht="20.1" customHeight="1" spans="1:12">
      <c r="A22" s="28">
        <v>21202</v>
      </c>
      <c r="B22" s="24" t="s">
        <v>356</v>
      </c>
      <c r="C22" s="18">
        <v>384.7</v>
      </c>
      <c r="D22" s="51"/>
      <c r="E22" s="18">
        <v>384.7</v>
      </c>
      <c r="F22" s="51"/>
      <c r="G22" s="30"/>
      <c r="H22" s="30"/>
      <c r="I22" s="30"/>
      <c r="J22" s="30"/>
      <c r="K22" s="30"/>
      <c r="L22" s="30"/>
    </row>
    <row r="23" ht="20.1" customHeight="1" spans="1:12">
      <c r="A23" s="28">
        <v>2120201</v>
      </c>
      <c r="B23" s="24" t="s">
        <v>356</v>
      </c>
      <c r="C23" s="18">
        <v>384.7</v>
      </c>
      <c r="D23" s="51"/>
      <c r="E23" s="18">
        <v>384.7</v>
      </c>
      <c r="F23" s="51"/>
      <c r="G23" s="30"/>
      <c r="H23" s="30"/>
      <c r="I23" s="30"/>
      <c r="J23" s="30"/>
      <c r="K23" s="30"/>
      <c r="L23" s="30"/>
    </row>
    <row r="24" ht="20.1" customHeight="1" spans="1:12">
      <c r="A24" s="28">
        <v>21208</v>
      </c>
      <c r="B24" s="24" t="s">
        <v>357</v>
      </c>
      <c r="C24" s="18">
        <v>794</v>
      </c>
      <c r="D24" s="51"/>
      <c r="E24" s="18">
        <v>794</v>
      </c>
      <c r="F24" s="51"/>
      <c r="G24" s="30"/>
      <c r="H24" s="30"/>
      <c r="I24" s="30"/>
      <c r="J24" s="30"/>
      <c r="K24" s="30"/>
      <c r="L24" s="30"/>
    </row>
    <row r="25" ht="20.1" customHeight="1" spans="1:12">
      <c r="A25" s="28">
        <v>2120899</v>
      </c>
      <c r="B25" s="24" t="s">
        <v>358</v>
      </c>
      <c r="C25" s="18">
        <f>D25+E25</f>
        <v>0</v>
      </c>
      <c r="D25" s="51"/>
      <c r="E25" s="18">
        <f>F25+G25</f>
        <v>0</v>
      </c>
      <c r="F25" s="51"/>
      <c r="G25" s="30"/>
      <c r="H25" s="30"/>
      <c r="I25" s="30"/>
      <c r="J25" s="30"/>
      <c r="K25" s="30"/>
      <c r="L25" s="30"/>
    </row>
    <row r="26" ht="20.1" customHeight="1" spans="1:12">
      <c r="A26" s="28">
        <v>221</v>
      </c>
      <c r="B26" s="24" t="s">
        <v>359</v>
      </c>
      <c r="C26" s="18">
        <v>22.15</v>
      </c>
      <c r="D26" s="51"/>
      <c r="E26" s="18">
        <v>22.15</v>
      </c>
      <c r="F26" s="51"/>
      <c r="G26" s="30"/>
      <c r="H26" s="30"/>
      <c r="I26" s="30"/>
      <c r="J26" s="30"/>
      <c r="K26" s="30"/>
      <c r="L26" s="30"/>
    </row>
    <row r="27" ht="20.1" customHeight="1" spans="1:12">
      <c r="A27" s="31" t="s">
        <v>360</v>
      </c>
      <c r="B27" s="32" t="s">
        <v>361</v>
      </c>
      <c r="C27" s="18">
        <f>D27+E27</f>
        <v>0</v>
      </c>
      <c r="D27" s="51"/>
      <c r="E27" s="18">
        <f>F27+G27</f>
        <v>0</v>
      </c>
      <c r="F27" s="51"/>
      <c r="G27" s="30"/>
      <c r="H27" s="30"/>
      <c r="I27" s="30"/>
      <c r="J27" s="30"/>
      <c r="K27" s="30"/>
      <c r="L27" s="30"/>
    </row>
    <row r="28" ht="20.1" customHeight="1" spans="1:12">
      <c r="A28" s="28">
        <v>2210201</v>
      </c>
      <c r="B28" s="24" t="s">
        <v>362</v>
      </c>
      <c r="C28" s="18">
        <v>22.15</v>
      </c>
      <c r="D28" s="51"/>
      <c r="E28" s="18">
        <v>22.15</v>
      </c>
      <c r="F28" s="51"/>
      <c r="G28" s="30"/>
      <c r="H28" s="30"/>
      <c r="I28" s="30"/>
      <c r="J28" s="30"/>
      <c r="K28" s="30"/>
      <c r="L28" s="30"/>
    </row>
  </sheetData>
  <mergeCells count="10">
    <mergeCell ref="A5:B5"/>
    <mergeCell ref="H5:I5"/>
    <mergeCell ref="C5:C6"/>
    <mergeCell ref="D5:D6"/>
    <mergeCell ref="E5:E6"/>
    <mergeCell ref="F5:F6"/>
    <mergeCell ref="G5:G6"/>
    <mergeCell ref="J5:J6"/>
    <mergeCell ref="K5:K6"/>
    <mergeCell ref="L5:L6"/>
  </mergeCells>
  <printOptions horizontalCentered="1"/>
  <pageMargins left="0" right="0" top="0.999305555555556" bottom="0.999305555555556" header="0.499305555555556" footer="0.499305555555556"/>
  <pageSetup paperSize="9" scale="85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7"/>
  <sheetViews>
    <sheetView showGridLines="0" topLeftCell="A22" workbookViewId="0">
      <selection activeCell="A1" sqref="A1:H27"/>
    </sheetView>
  </sheetViews>
  <sheetFormatPr defaultColWidth="6.875" defaultRowHeight="24.95" customHeight="1"/>
  <cols>
    <col min="1" max="1" width="17.125" style="1" customWidth="1"/>
    <col min="2" max="2" width="26.5" style="2" customWidth="1"/>
    <col min="3" max="3" width="12.25" style="1" customWidth="1"/>
    <col min="4" max="4" width="10.5" style="1" customWidth="1"/>
    <col min="5" max="5" width="11.5" style="1" customWidth="1"/>
    <col min="6" max="6" width="10.875" style="1" customWidth="1"/>
    <col min="7" max="7" width="10" style="1" customWidth="1"/>
    <col min="8" max="8" width="9.875" style="1" customWidth="1"/>
    <col min="9" max="16384" width="6.875" style="1"/>
  </cols>
  <sheetData>
    <row r="1" customHeight="1" spans="1:2">
      <c r="A1" s="3" t="s">
        <v>508</v>
      </c>
      <c r="B1" s="4"/>
    </row>
    <row r="2" customHeight="1" spans="1:8">
      <c r="A2" s="5" t="s">
        <v>509</v>
      </c>
      <c r="B2" s="6"/>
      <c r="C2" s="7"/>
      <c r="D2" s="7"/>
      <c r="E2" s="7"/>
      <c r="F2" s="7"/>
      <c r="G2" s="7"/>
      <c r="H2" s="8"/>
    </row>
    <row r="3" customHeight="1" spans="1:8">
      <c r="A3" s="9"/>
      <c r="B3" s="10"/>
      <c r="C3" s="7"/>
      <c r="D3" s="7"/>
      <c r="E3" s="7"/>
      <c r="F3" s="7"/>
      <c r="G3" s="7"/>
      <c r="H3" s="8"/>
    </row>
    <row r="4" customHeight="1" spans="1:8">
      <c r="A4" s="11"/>
      <c r="B4" s="12"/>
      <c r="C4" s="11"/>
      <c r="D4" s="11"/>
      <c r="E4" s="11"/>
      <c r="F4" s="11"/>
      <c r="G4" s="11"/>
      <c r="H4" s="13" t="s">
        <v>313</v>
      </c>
    </row>
    <row r="5" ht="39" customHeight="1" spans="1:8">
      <c r="A5" s="14" t="s">
        <v>510</v>
      </c>
      <c r="B5" s="14" t="s">
        <v>511</v>
      </c>
      <c r="C5" s="14" t="s">
        <v>318</v>
      </c>
      <c r="D5" s="15" t="s">
        <v>339</v>
      </c>
      <c r="E5" s="14" t="s">
        <v>340</v>
      </c>
      <c r="F5" s="14" t="s">
        <v>512</v>
      </c>
      <c r="G5" s="14" t="s">
        <v>513</v>
      </c>
      <c r="H5" s="14" t="s">
        <v>514</v>
      </c>
    </row>
    <row r="6" customHeight="1" spans="1:8">
      <c r="A6" s="16">
        <v>208</v>
      </c>
      <c r="B6" s="17" t="s">
        <v>341</v>
      </c>
      <c r="C6" s="18">
        <v>55.35</v>
      </c>
      <c r="D6" s="18">
        <v>55.35</v>
      </c>
      <c r="E6" s="19"/>
      <c r="F6" s="20"/>
      <c r="G6" s="20"/>
      <c r="H6" s="20"/>
    </row>
    <row r="7" customHeight="1" spans="1:8">
      <c r="A7" s="21">
        <v>20805</v>
      </c>
      <c r="B7" s="22" t="s">
        <v>499</v>
      </c>
      <c r="C7" s="18">
        <v>55.35</v>
      </c>
      <c r="D7" s="18">
        <v>55.35</v>
      </c>
      <c r="E7" s="19"/>
      <c r="F7" s="20"/>
      <c r="G7" s="20"/>
      <c r="H7" s="20"/>
    </row>
    <row r="8" customHeight="1" spans="1:8">
      <c r="A8" s="21">
        <v>2080505</v>
      </c>
      <c r="B8" s="22" t="s">
        <v>500</v>
      </c>
      <c r="C8" s="18">
        <v>38.34</v>
      </c>
      <c r="D8" s="18">
        <v>38.34</v>
      </c>
      <c r="E8" s="19"/>
      <c r="F8" s="20"/>
      <c r="G8" s="20"/>
      <c r="H8" s="20"/>
    </row>
    <row r="9" customHeight="1" spans="1:8">
      <c r="A9" s="21">
        <v>2080506</v>
      </c>
      <c r="B9" s="22" t="s">
        <v>501</v>
      </c>
      <c r="C9" s="18">
        <v>16.22</v>
      </c>
      <c r="D9" s="18">
        <v>16.22</v>
      </c>
      <c r="E9" s="19"/>
      <c r="F9" s="20"/>
      <c r="G9" s="20"/>
      <c r="H9" s="20"/>
    </row>
    <row r="10" customHeight="1" spans="1:8">
      <c r="A10" s="21">
        <v>2080599</v>
      </c>
      <c r="B10" s="22" t="s">
        <v>502</v>
      </c>
      <c r="C10" s="18">
        <v>3.72</v>
      </c>
      <c r="D10" s="18">
        <v>3.72</v>
      </c>
      <c r="E10" s="19"/>
      <c r="F10" s="20"/>
      <c r="G10" s="20"/>
      <c r="H10" s="20"/>
    </row>
    <row r="11" customHeight="1" spans="1:8">
      <c r="A11" s="21">
        <v>210</v>
      </c>
      <c r="B11" s="22" t="s">
        <v>346</v>
      </c>
      <c r="C11" s="18">
        <f>C12</f>
        <v>25.29</v>
      </c>
      <c r="D11" s="18">
        <f>D12</f>
        <v>25.29</v>
      </c>
      <c r="E11" s="19"/>
      <c r="F11" s="20"/>
      <c r="G11" s="20"/>
      <c r="H11" s="20"/>
    </row>
    <row r="12" customHeight="1" spans="1:8">
      <c r="A12" s="23">
        <v>21011</v>
      </c>
      <c r="B12" s="24" t="s">
        <v>503</v>
      </c>
      <c r="C12" s="18">
        <f>C13+C14+C15+C16</f>
        <v>25.29</v>
      </c>
      <c r="D12" s="18">
        <f>D13+D14+D15+D16</f>
        <v>25.29</v>
      </c>
      <c r="E12" s="25"/>
      <c r="F12" s="26"/>
      <c r="G12" s="26"/>
      <c r="H12" s="26"/>
    </row>
    <row r="13" customHeight="1" spans="1:8">
      <c r="A13" s="23">
        <v>2101101</v>
      </c>
      <c r="B13" s="24" t="s">
        <v>504</v>
      </c>
      <c r="C13" s="18">
        <v>15.11</v>
      </c>
      <c r="D13" s="18">
        <v>15.11</v>
      </c>
      <c r="E13" s="27"/>
      <c r="F13" s="27"/>
      <c r="G13" s="27"/>
      <c r="H13" s="27"/>
    </row>
    <row r="14" customHeight="1" spans="1:8">
      <c r="A14" s="23">
        <v>2101102</v>
      </c>
      <c r="B14" s="24" t="s">
        <v>505</v>
      </c>
      <c r="C14" s="18">
        <v>4.26</v>
      </c>
      <c r="D14" s="18">
        <v>4.26</v>
      </c>
      <c r="E14" s="27"/>
      <c r="F14" s="27"/>
      <c r="G14" s="27"/>
      <c r="H14" s="27"/>
    </row>
    <row r="15" customHeight="1" spans="1:8">
      <c r="A15" s="23">
        <v>2101103</v>
      </c>
      <c r="B15" s="24" t="s">
        <v>506</v>
      </c>
      <c r="C15" s="18">
        <v>5.28</v>
      </c>
      <c r="D15" s="18">
        <v>5.28</v>
      </c>
      <c r="E15" s="27"/>
      <c r="F15" s="27"/>
      <c r="G15" s="27"/>
      <c r="H15" s="27"/>
    </row>
    <row r="16" customHeight="1" spans="1:9">
      <c r="A16" s="23">
        <v>2101199</v>
      </c>
      <c r="B16" s="24" t="s">
        <v>507</v>
      </c>
      <c r="C16" s="18">
        <v>0.64</v>
      </c>
      <c r="D16" s="18">
        <v>0.64</v>
      </c>
      <c r="E16" s="27"/>
      <c r="F16" s="27"/>
      <c r="G16" s="27"/>
      <c r="H16" s="27"/>
      <c r="I16" s="33"/>
    </row>
    <row r="17" customHeight="1" spans="1:8">
      <c r="A17" s="28">
        <v>212</v>
      </c>
      <c r="B17" s="24" t="s">
        <v>352</v>
      </c>
      <c r="C17" s="29">
        <v>1568.8</v>
      </c>
      <c r="D17" s="27"/>
      <c r="E17" s="29">
        <v>1568.8</v>
      </c>
      <c r="F17" s="27"/>
      <c r="G17" s="27"/>
      <c r="H17" s="27"/>
    </row>
    <row r="18" customHeight="1" spans="1:8">
      <c r="A18" s="28">
        <v>21201</v>
      </c>
      <c r="B18" s="24" t="s">
        <v>353</v>
      </c>
      <c r="C18" s="29">
        <v>390.1</v>
      </c>
      <c r="D18" s="27"/>
      <c r="E18" s="29">
        <v>390.1</v>
      </c>
      <c r="F18" s="27"/>
      <c r="G18" s="27"/>
      <c r="H18" s="30"/>
    </row>
    <row r="19" customHeight="1" spans="1:9">
      <c r="A19" s="28">
        <v>2120101</v>
      </c>
      <c r="B19" s="24" t="s">
        <v>354</v>
      </c>
      <c r="C19" s="29">
        <v>336.3</v>
      </c>
      <c r="D19" s="27"/>
      <c r="E19" s="29">
        <v>336.3</v>
      </c>
      <c r="F19" s="27"/>
      <c r="G19" s="27"/>
      <c r="H19" s="30"/>
      <c r="I19" s="33"/>
    </row>
    <row r="20" customHeight="1" spans="1:8">
      <c r="A20" s="28">
        <v>2120199</v>
      </c>
      <c r="B20" s="24" t="s">
        <v>355</v>
      </c>
      <c r="C20" s="29">
        <v>53.8</v>
      </c>
      <c r="D20" s="30"/>
      <c r="E20" s="29">
        <v>53.8</v>
      </c>
      <c r="F20" s="27"/>
      <c r="G20" s="27"/>
      <c r="H20" s="27"/>
    </row>
    <row r="21" customHeight="1" spans="1:8">
      <c r="A21" s="28">
        <v>21202</v>
      </c>
      <c r="B21" s="24" t="s">
        <v>356</v>
      </c>
      <c r="C21" s="29">
        <v>384.7</v>
      </c>
      <c r="D21" s="30"/>
      <c r="E21" s="29">
        <v>384.7</v>
      </c>
      <c r="F21" s="30"/>
      <c r="G21" s="30"/>
      <c r="H21" s="30"/>
    </row>
    <row r="22" customHeight="1" spans="1:8">
      <c r="A22" s="28">
        <v>2120201</v>
      </c>
      <c r="B22" s="24" t="s">
        <v>356</v>
      </c>
      <c r="C22" s="29">
        <v>384.7</v>
      </c>
      <c r="D22" s="30"/>
      <c r="E22" s="29">
        <v>384.7</v>
      </c>
      <c r="F22" s="30"/>
      <c r="G22" s="30"/>
      <c r="H22" s="30"/>
    </row>
    <row r="23" customHeight="1" spans="1:8">
      <c r="A23" s="28">
        <v>21208</v>
      </c>
      <c r="B23" s="24" t="s">
        <v>357</v>
      </c>
      <c r="C23" s="29">
        <v>794</v>
      </c>
      <c r="D23" s="30"/>
      <c r="E23" s="29">
        <v>794</v>
      </c>
      <c r="F23" s="30"/>
      <c r="G23" s="30"/>
      <c r="H23" s="30"/>
    </row>
    <row r="24" customHeight="1" spans="1:8">
      <c r="A24" s="28">
        <v>2120899</v>
      </c>
      <c r="B24" s="24" t="s">
        <v>358</v>
      </c>
      <c r="C24" s="29">
        <v>794</v>
      </c>
      <c r="D24" s="30"/>
      <c r="E24" s="29">
        <v>794</v>
      </c>
      <c r="F24" s="30"/>
      <c r="G24" s="30"/>
      <c r="H24" s="30"/>
    </row>
    <row r="25" customHeight="1" spans="1:8">
      <c r="A25" s="28">
        <v>221</v>
      </c>
      <c r="B25" s="24" t="s">
        <v>359</v>
      </c>
      <c r="C25" s="18">
        <v>22.15</v>
      </c>
      <c r="D25" s="18">
        <v>22.15</v>
      </c>
      <c r="E25" s="30"/>
      <c r="F25" s="30"/>
      <c r="G25" s="30"/>
      <c r="H25" s="30"/>
    </row>
    <row r="26" customHeight="1" spans="1:8">
      <c r="A26" s="31" t="s">
        <v>360</v>
      </c>
      <c r="B26" s="32" t="s">
        <v>361</v>
      </c>
      <c r="C26" s="18">
        <v>22.15</v>
      </c>
      <c r="D26" s="18">
        <v>22.15</v>
      </c>
      <c r="E26" s="30"/>
      <c r="F26" s="30"/>
      <c r="G26" s="30"/>
      <c r="H26" s="30"/>
    </row>
    <row r="27" customHeight="1" spans="1:8">
      <c r="A27" s="28">
        <v>2210201</v>
      </c>
      <c r="B27" s="24" t="s">
        <v>362</v>
      </c>
      <c r="C27" s="18">
        <v>22.15</v>
      </c>
      <c r="D27" s="18">
        <v>22.15</v>
      </c>
      <c r="E27" s="30"/>
      <c r="F27" s="30"/>
      <c r="G27" s="30"/>
      <c r="H27" s="30"/>
    </row>
  </sheetData>
  <printOptions horizontalCentered="1"/>
  <pageMargins left="0" right="0" top="0.999305555555556" bottom="0.999305555555556" header="0.499305555555556" footer="0.499305555555556"/>
  <pageSetup paperSize="9" scale="8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2018-2019对比表 </vt:lpstr>
      <vt:lpstr>1 财政拨款收支总表</vt:lpstr>
      <vt:lpstr>2 一般公共预算支出-上年数</vt:lpstr>
      <vt:lpstr>3 一般公共预算财政基本支出</vt:lpstr>
      <vt:lpstr>4 一般公用预算“三公”经费支出表-上年数</vt:lpstr>
      <vt:lpstr>5 政府性基金预算支出表</vt:lpstr>
      <vt:lpstr>6 部门收支总表</vt:lpstr>
      <vt:lpstr>7 部门收入总表</vt:lpstr>
      <vt:lpstr>8 部门支出总表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刘涛</cp:lastModifiedBy>
  <dcterms:created xsi:type="dcterms:W3CDTF">2015-06-05T18:19:00Z</dcterms:created>
  <dcterms:modified xsi:type="dcterms:W3CDTF">2022-07-01T02:59:51Z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3B202C763EAF459E9CE33F3448A7ADAE</vt:lpwstr>
  </property>
</Properties>
</file>