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firstSheet="6" activeTab="6"/>
  </bookViews>
  <sheets>
    <sheet name="2018-2019对比表 " sheetId="3" state="hidden" r:id="rId1"/>
    <sheet name="1 财政拨款收支总表" sheetId="4" r:id="rId2"/>
    <sheet name="2 一般公共预算支出" sheetId="5" r:id="rId3"/>
    <sheet name="3 一般公共预算财政基本支出" sheetId="6" r:id="rId4"/>
    <sheet name="4 一般公用预算“三公”经费支出表" sheetId="7" r:id="rId5"/>
    <sheet name="5 政府性基金预算支出表" sheetId="8" r:id="rId6"/>
    <sheet name="6 部门收支总表" sheetId="13" r:id="rId7"/>
    <sheet name="7 部门收入总表" sheetId="10" r:id="rId8"/>
    <sheet name="8 部门支出总表" sheetId="14" r:id="rId9"/>
    <sheet name="新增9 政府采购明细表" sheetId="12" r:id="rId10"/>
    <sheet name="绩效评价（城乡生活垃圾分类）" sheetId="18" r:id="rId11"/>
    <sheet name="绩效评价（渗滤液处置以及餐厨垃圾收运处置项目）" sheetId="17" r:id="rId12"/>
  </sheets>
  <definedNames>
    <definedName name="_xlnm._FilterDatabase" localSheetId="0" hidden="1">'2018-2019对比表 '!$A$4:$I$258</definedName>
    <definedName name="_xlnm.Print_Area" localSheetId="1">'1 财政拨款收支总表'!$A$1:$G$18</definedName>
    <definedName name="_xlnm.Print_Area" localSheetId="2">'2 一般公共预算支出'!$A$1:$D$8</definedName>
    <definedName name="_xlnm.Print_Area" localSheetId="3">'3 一般公共预算财政基本支出'!$A$1:$E$56</definedName>
    <definedName name="_xlnm.Print_Area" localSheetId="4">'4 一般公用预算“三公”经费支出表'!$A$1:$G$8</definedName>
    <definedName name="_xlnm.Print_Area" localSheetId="5">'5 政府性基金预算支出表'!$A$1:$E$8</definedName>
    <definedName name="_xlnm.Print_Area" localSheetId="7">'7 部门收入总表'!$A$1:$L$6</definedName>
    <definedName name="_xlnm.Print_Area" localSheetId="9">'新增9 政府采购明细表'!$A$1:$K$9</definedName>
    <definedName name="_xlnm.Print_Titles" localSheetId="2">'2 一般公共预算支出'!$1:$6</definedName>
    <definedName name="_xlnm.Print_Titles" localSheetId="3">'3 一般公共预算财政基本支出'!$1:$6</definedName>
    <definedName name="_xlnm.Print_Titles" localSheetId="4">'4 一般公用预算“三公”经费支出表'!$1:$7</definedName>
    <definedName name="_xlnm.Print_Titles" localSheetId="5">'5 政府性基金预算支出表'!$1:$6</definedName>
    <definedName name="_xlnm.Print_Titles" localSheetId="7">'7 部门收入总表'!$1:$6</definedName>
  </definedNames>
  <calcPr calcId="144525" iterate="1" iterateCount="100" iterateDelta="0.001" concurrentCalc="0"/>
</workbook>
</file>

<file path=xl/sharedStrings.xml><?xml version="1.0" encoding="utf-8"?>
<sst xmlns="http://schemas.openxmlformats.org/spreadsheetml/2006/main" count="1501" uniqueCount="555">
  <si>
    <t>2018-2019年公开单位对比表</t>
  </si>
  <si>
    <t>新单位编码</t>
  </si>
  <si>
    <t>序号</t>
  </si>
  <si>
    <t>2018年预算单位-旧</t>
  </si>
  <si>
    <t>涉改部门</t>
  </si>
  <si>
    <t>2019公开使用名称</t>
  </si>
  <si>
    <t>业务处室</t>
  </si>
  <si>
    <t>预算单位级次</t>
  </si>
  <si>
    <t>专员办确认纳入公开</t>
  </si>
  <si>
    <t>备注</t>
  </si>
  <si>
    <t>重庆市人民代表大会常务委员会办公厅</t>
  </si>
  <si>
    <t>行政政法处</t>
  </si>
  <si>
    <t>一级</t>
  </si>
  <si>
    <t>重庆市人民政府办公厅</t>
  </si>
  <si>
    <t>中国人民政治协商会议重庆市委员会办公厅</t>
  </si>
  <si>
    <t>（原中国共产党重庆市纪律检查委员会）</t>
  </si>
  <si>
    <t>改</t>
  </si>
  <si>
    <t>中共重庆市纪律检查委员会重庆市监察委员会机关（原中共重庆市纪律检查委员会）</t>
  </si>
  <si>
    <t>中共重庆市委组织部</t>
  </si>
  <si>
    <t>中共重庆市委宣传部</t>
  </si>
  <si>
    <t>教科文处</t>
  </si>
  <si>
    <t>中共重庆市委统战部</t>
  </si>
  <si>
    <t>中国共产党重庆市委员会政法委员会</t>
  </si>
  <si>
    <t>中共重庆市委研究室</t>
  </si>
  <si>
    <t>重庆市机构编制委员会办公室</t>
  </si>
  <si>
    <t>中共重庆市直属机关工作委员会</t>
  </si>
  <si>
    <t>（原中共重庆市委、重庆市人民政府信访办公室）</t>
  </si>
  <si>
    <t>重庆市信访办公室（原中共重庆市委、重庆市人民政府信访办公室）</t>
  </si>
  <si>
    <t>中共重庆市委老干部局</t>
  </si>
  <si>
    <t>社保处</t>
  </si>
  <si>
    <t>重庆市发展和改革委员会</t>
  </si>
  <si>
    <t>经建处</t>
  </si>
  <si>
    <t>重庆市财政局</t>
  </si>
  <si>
    <t>重庆市经济和信息化委员会</t>
  </si>
  <si>
    <t>产业发展处</t>
  </si>
  <si>
    <t>重庆市教育委员会</t>
  </si>
  <si>
    <t>（原重庆市科学技术委员会）</t>
  </si>
  <si>
    <t>重庆市科学技术局（原重庆市科学技术委员会）</t>
  </si>
  <si>
    <t>（原重庆市城乡建设委员会）</t>
  </si>
  <si>
    <t>重庆市住房和城乡建设委员会（原重庆市城乡建设委员会）</t>
  </si>
  <si>
    <t>（原重庆市交通委员会）</t>
  </si>
  <si>
    <t>重庆市交通局（原重庆市交通委员会）</t>
  </si>
  <si>
    <t>（原重庆市农业委员会）</t>
  </si>
  <si>
    <t>重庆市农业农村委员会（原重庆市农业委员会）</t>
  </si>
  <si>
    <t>农业处</t>
  </si>
  <si>
    <t>重庆市商业委员会</t>
  </si>
  <si>
    <t>重庆市商务委员会</t>
  </si>
  <si>
    <t>重庆市公安局</t>
  </si>
  <si>
    <t>重庆市民政局</t>
  </si>
  <si>
    <t>重庆市司法局</t>
  </si>
  <si>
    <t>重庆市人力资源和社会保障局</t>
  </si>
  <si>
    <t>（原重庆市国土资源和房屋管理局）</t>
  </si>
  <si>
    <t>重庆市住房和城乡建设委员会（原重庆市国土资源和房屋管理局）</t>
  </si>
  <si>
    <t>（原重庆市环境保护局）</t>
  </si>
  <si>
    <t>重庆市生态环境局（原重庆市环境保护局）</t>
  </si>
  <si>
    <t>（原重庆市规划局）</t>
  </si>
  <si>
    <t>重庆市规划和自然资源局（原重庆市规划局）</t>
  </si>
  <si>
    <t>（原重庆市城市管理委员会）</t>
  </si>
  <si>
    <t>重庆市城市管理局（原重庆市城市管理委员会）</t>
  </si>
  <si>
    <t>公用事业处</t>
  </si>
  <si>
    <t>重庆市水利局</t>
  </si>
  <si>
    <t>（原重庆市文化委员会）</t>
  </si>
  <si>
    <t>重庆市文化和旅游发展委员会（原重庆市文化委员会）</t>
  </si>
  <si>
    <t>（原重庆市卫生和计划生育委员会）</t>
  </si>
  <si>
    <t>重庆市卫生健康委员会（原重庆市卫生和计划生育委员会）</t>
  </si>
  <si>
    <t>重庆市审计局</t>
  </si>
  <si>
    <t>（原重庆市移民局）</t>
  </si>
  <si>
    <t>重庆市水利局（原重庆市移民局）</t>
  </si>
  <si>
    <t>2019年不再保留？</t>
  </si>
  <si>
    <t>重庆市民族宗教事务委员会</t>
  </si>
  <si>
    <t>重庆市国有资产监督管理委员会</t>
  </si>
  <si>
    <t>重庆市地方税务局</t>
  </si>
  <si>
    <t>重庆市税务局</t>
  </si>
  <si>
    <t>2019年中央单位不纳入公开</t>
  </si>
  <si>
    <t>（原重庆市工商行政管理局）</t>
  </si>
  <si>
    <t>重庆市市场监督管理局（原重庆市工商行政管理局）</t>
  </si>
  <si>
    <t>（原重庆市质量技术监督局）</t>
  </si>
  <si>
    <t>重庆市市场监督管理局（原重庆市质量技术监督局）</t>
  </si>
  <si>
    <t>重庆市体育局</t>
  </si>
  <si>
    <t>（原重庆市安全生产监督管理局）</t>
  </si>
  <si>
    <t>重庆市应急管理局（原重庆市安全生产监督管理局）</t>
  </si>
  <si>
    <t>2019年归口经建处</t>
  </si>
  <si>
    <t>重庆市统计局</t>
  </si>
  <si>
    <t>重庆市林业局</t>
  </si>
  <si>
    <t>（原重庆市旅游委）</t>
  </si>
  <si>
    <t>重庆市文化和旅游发展委员会（原重庆市旅游委）</t>
  </si>
  <si>
    <t>2019年归口教科文处</t>
  </si>
  <si>
    <t>重庆市扶贫开发办公室</t>
  </si>
  <si>
    <t>（原重庆市政府法制办公室）</t>
  </si>
  <si>
    <t>重庆市司法局（原重庆市政府法制办公室）</t>
  </si>
  <si>
    <t>重庆市人民政府研究室</t>
  </si>
  <si>
    <t>重庆市机关事务管理局</t>
  </si>
  <si>
    <t>重庆市金融工作办公室</t>
  </si>
  <si>
    <t>重庆市地方金融监督管理局（原重庆市金融工作办公室）</t>
  </si>
  <si>
    <t>金融处</t>
  </si>
  <si>
    <t>（原重庆市人民政府外事侨务办公室）</t>
  </si>
  <si>
    <t>重庆市政府外事办公室（原重庆市人民政府外事侨务办公室）</t>
  </si>
  <si>
    <t>（原重庆市煤炭工业管理局）</t>
  </si>
  <si>
    <t>重庆市能源局（原重庆市煤炭工业管理局）</t>
  </si>
  <si>
    <t>重庆市科能高级技工学校</t>
  </si>
  <si>
    <t>重庆市矿业工程学校</t>
  </si>
  <si>
    <t>重庆煤炭职业病医院</t>
  </si>
  <si>
    <t>（原重庆市农业综合开发办公室）</t>
  </si>
  <si>
    <t>重庆市农业农村委员会（原重庆市农业综合开发办公室）</t>
  </si>
  <si>
    <t>重庆市公务员管理局</t>
  </si>
  <si>
    <t>2019年不再单设？</t>
  </si>
  <si>
    <t>（原重庆市食品药品监督管理局）</t>
  </si>
  <si>
    <t>重庆市市场监督管理局（原重庆市食品药品监督管理局）</t>
  </si>
  <si>
    <t>2019年归口行政政法处</t>
  </si>
  <si>
    <t>重庆市社会保险局</t>
  </si>
  <si>
    <t>重庆市文物局</t>
  </si>
  <si>
    <t>重庆市园林局</t>
  </si>
  <si>
    <t>2019年合并到市城市局公开</t>
  </si>
  <si>
    <t>重庆市档案局</t>
  </si>
  <si>
    <t>重庆市人民政府驻北京办事处</t>
  </si>
  <si>
    <t>重庆市人民政府驻上海办事处</t>
  </si>
  <si>
    <t>重庆市人民政府驻广东办事处</t>
  </si>
  <si>
    <t>重庆市人民政府驻四川办事处</t>
  </si>
  <si>
    <t>重庆市供销合作总社</t>
  </si>
  <si>
    <t>重庆市文化市场行政执法总队</t>
  </si>
  <si>
    <t>重庆市高级人民法院</t>
  </si>
  <si>
    <t>重庆市第一中级人民法院</t>
  </si>
  <si>
    <t>重庆市第二中级人民法院</t>
  </si>
  <si>
    <t>重庆市第三中级人民法院</t>
  </si>
  <si>
    <t>重庆市第四中级人民法院</t>
  </si>
  <si>
    <t>重庆市第五中级人民法院</t>
  </si>
  <si>
    <t>重庆市铁路运输法院</t>
  </si>
  <si>
    <t>重庆市人民检察院</t>
  </si>
  <si>
    <t>重庆市人民检察院第一分院</t>
  </si>
  <si>
    <t>重庆市人民检察院第二分院</t>
  </si>
  <si>
    <t>重庆市人民检察院第三分院</t>
  </si>
  <si>
    <t>重庆市人民检察院第四分院</t>
  </si>
  <si>
    <t>重庆市人民检察院第五分院</t>
  </si>
  <si>
    <t>重庆市铁路运输检察院</t>
  </si>
  <si>
    <t>中国国民党革命委员会重庆市委员会</t>
  </si>
  <si>
    <t>中国民主同盟重庆市委员会</t>
  </si>
  <si>
    <t>中国民主建国会重庆市委员会</t>
  </si>
  <si>
    <t>中国民主促进会重庆市委员会</t>
  </si>
  <si>
    <t>中国农工民主党重庆市委员会</t>
  </si>
  <si>
    <t>中国致公党重庆市委员会</t>
  </si>
  <si>
    <t>九三学社重庆市委员会</t>
  </si>
  <si>
    <t>台湾民主自治同盟重庆市委员会</t>
  </si>
  <si>
    <t>重庆市总工会</t>
  </si>
  <si>
    <t>共青团重庆市委员会</t>
  </si>
  <si>
    <t>重庆市妇女联合会</t>
  </si>
  <si>
    <t>重庆市科学技术协会</t>
  </si>
  <si>
    <t>重庆市社会科学界联合会</t>
  </si>
  <si>
    <t>重庆市工商业联合会</t>
  </si>
  <si>
    <t>重庆市文学艺术界联合会</t>
  </si>
  <si>
    <t>重庆市作家协会</t>
  </si>
  <si>
    <t>重庆市归国华侨联合会</t>
  </si>
  <si>
    <t>重庆市残疾人联合会</t>
  </si>
  <si>
    <t>中国国际贸易促进会重庆市委员会</t>
  </si>
  <si>
    <t>重庆市红十字会</t>
  </si>
  <si>
    <t>中共重庆市委党校</t>
  </si>
  <si>
    <t>中共重庆市委党史研究室</t>
  </si>
  <si>
    <t>重庆市地方志办公室</t>
  </si>
  <si>
    <t>重庆市人民政府文史研究馆</t>
  </si>
  <si>
    <t>重庆社会主义学院</t>
  </si>
  <si>
    <t>重庆社会科学院</t>
  </si>
  <si>
    <t>重庆市科学技术研究院</t>
  </si>
  <si>
    <t>重庆市农业科学院</t>
  </si>
  <si>
    <t>重庆市畜牧科学院</t>
  </si>
  <si>
    <t>重庆市水产科学研究所</t>
  </si>
  <si>
    <t>重庆市蚕业科学技术研究院</t>
  </si>
  <si>
    <t xml:space="preserve">重庆市蚕业管理总站 </t>
  </si>
  <si>
    <t>重庆市地质矿产勘查开发局</t>
  </si>
  <si>
    <t>重庆市地质矿产研究院</t>
  </si>
  <si>
    <t>重庆一三六地质队</t>
  </si>
  <si>
    <t>重庆市老干部休养所</t>
  </si>
  <si>
    <t>重庆市能源利用监测中心</t>
  </si>
  <si>
    <t>重庆市工业设计促进中心</t>
  </si>
  <si>
    <t>重庆市粮油质量监督检验站</t>
  </si>
  <si>
    <t>重庆广播电视集团（总台）</t>
  </si>
  <si>
    <t>西南政法大学</t>
  </si>
  <si>
    <t>二级单位</t>
  </si>
  <si>
    <t>重庆医科大学</t>
  </si>
  <si>
    <t>重庆交通大学</t>
  </si>
  <si>
    <t>重庆邮电大学</t>
  </si>
  <si>
    <t>重庆工商大学</t>
  </si>
  <si>
    <t>重庆师范大学</t>
  </si>
  <si>
    <t>四川美术学院</t>
  </si>
  <si>
    <t>四川外国语大学</t>
  </si>
  <si>
    <t>重庆理工大学</t>
  </si>
  <si>
    <t>重庆三峡学院</t>
  </si>
  <si>
    <t>重庆科技学院</t>
  </si>
  <si>
    <t>重庆文理学院</t>
  </si>
  <si>
    <t>长江师范学院</t>
  </si>
  <si>
    <t>重庆第二师范学院</t>
  </si>
  <si>
    <t>重庆广播电视大学</t>
  </si>
  <si>
    <t>重庆电子工程职业学院</t>
  </si>
  <si>
    <t>重庆城市管理职业学院</t>
  </si>
  <si>
    <t>重庆工业职业技术学院</t>
  </si>
  <si>
    <t>重庆工程职业技术学院</t>
  </si>
  <si>
    <t>重庆工贸职业技术学院</t>
  </si>
  <si>
    <t>重庆三峡医药高等专科学校</t>
  </si>
  <si>
    <t>重庆三峡职业学院</t>
  </si>
  <si>
    <t>重庆化工职业学院</t>
  </si>
  <si>
    <t>重庆城市职业学院</t>
  </si>
  <si>
    <t>重庆商务职业学院</t>
  </si>
  <si>
    <t>重庆财经职业学院</t>
  </si>
  <si>
    <t>重庆安全技术职业学院</t>
  </si>
  <si>
    <t>重庆电力高等专科学校</t>
  </si>
  <si>
    <t>重庆电力高级技工学校</t>
  </si>
  <si>
    <t>重庆市商务高级技工学校</t>
  </si>
  <si>
    <t>重庆财政学校</t>
  </si>
  <si>
    <t>重庆市轻工业学校</t>
  </si>
  <si>
    <t>四川仪表工业学校</t>
  </si>
  <si>
    <t>重庆市工业学校</t>
  </si>
  <si>
    <t>重庆建筑高级技工学校</t>
  </si>
  <si>
    <t>重庆市机械高级技工学校</t>
  </si>
  <si>
    <t>重庆市工贸高级技工学校</t>
  </si>
  <si>
    <t>重庆市工业高级技工学校</t>
  </si>
  <si>
    <t>重庆建材技工学校</t>
  </si>
  <si>
    <t>重庆机械电子高级技工学校</t>
  </si>
  <si>
    <t>重庆市铁路运输高级技工学校</t>
  </si>
  <si>
    <t>重庆幼儿师范高等专科学校</t>
  </si>
  <si>
    <t>重庆市渝中区人民法院</t>
  </si>
  <si>
    <t>重庆市江北区人民法院</t>
  </si>
  <si>
    <t>重庆市沙坪坝区人民法院</t>
  </si>
  <si>
    <t>重庆市九龙坡区人民法院</t>
  </si>
  <si>
    <t>重庆市大渡口区人民法院</t>
  </si>
  <si>
    <t>重庆市南岸区人民法院</t>
  </si>
  <si>
    <t>重庆市北碚区人民法院</t>
  </si>
  <si>
    <t>重庆市巴南区人民法院</t>
  </si>
  <si>
    <t>重庆市渝北区人民法院</t>
  </si>
  <si>
    <t>重庆市涪陵区人民法院</t>
  </si>
  <si>
    <t>重庆市长寿区人民法院</t>
  </si>
  <si>
    <t>重庆市江津区人民法院</t>
  </si>
  <si>
    <t>重庆市合川区人民法院</t>
  </si>
  <si>
    <t>重庆市永川区人民法院</t>
  </si>
  <si>
    <t>重庆市南川区人民法院</t>
  </si>
  <si>
    <t>重庆市綦江区人民法院</t>
  </si>
  <si>
    <t>重庆市潼南区人民法院</t>
  </si>
  <si>
    <t>重庆市铜梁区人民法院</t>
  </si>
  <si>
    <t>重庆市大足区人民法院</t>
  </si>
  <si>
    <t>重庆市荣昌区人民法院</t>
  </si>
  <si>
    <t>重庆市璧山区人民法院</t>
  </si>
  <si>
    <t>重庆市万州区人民法院</t>
  </si>
  <si>
    <t>梁平县人民法院</t>
  </si>
  <si>
    <t>城口县人民法院</t>
  </si>
  <si>
    <t>丰都县人民法院</t>
  </si>
  <si>
    <t>垫江县人民法院</t>
  </si>
  <si>
    <t>忠县人民法院</t>
  </si>
  <si>
    <t>重庆市开州区人民法院</t>
  </si>
  <si>
    <t>云阳县人民法院</t>
  </si>
  <si>
    <t>奉节县人民法院</t>
  </si>
  <si>
    <t>巫山县人民法院</t>
  </si>
  <si>
    <t>巫溪县人民法院</t>
  </si>
  <si>
    <t>重庆市黔江区人民法院</t>
  </si>
  <si>
    <t>武隆县人民法院</t>
  </si>
  <si>
    <t>石柱土家族自治县人民法院</t>
  </si>
  <si>
    <t>彭水苗族土家族自治县人民法院</t>
  </si>
  <si>
    <t>酉阳土家族苗族自治县人民法院</t>
  </si>
  <si>
    <t>秀山土家族苗族自治县人民法院</t>
  </si>
  <si>
    <t>重庆市渝中区人民检察院</t>
  </si>
  <si>
    <t>重庆市江北区人民检察院</t>
  </si>
  <si>
    <t>重庆市沙坪坝区人民检察院</t>
  </si>
  <si>
    <t>重庆市九龙坡区人民检察院</t>
  </si>
  <si>
    <t>重庆市大渡口区人民检察院</t>
  </si>
  <si>
    <t>重庆市南岸区人民检察院</t>
  </si>
  <si>
    <t>重庆市北碚区人民检察院</t>
  </si>
  <si>
    <t>重庆市巴南区人民检察院</t>
  </si>
  <si>
    <t>重庆市渝北区人民检察院</t>
  </si>
  <si>
    <t>重庆市涪陵区人民检察院</t>
  </si>
  <si>
    <t>重庆市长寿区人民检察院</t>
  </si>
  <si>
    <t>重庆市江津区人民检察院</t>
  </si>
  <si>
    <t>重庆市合川区人民检察院</t>
  </si>
  <si>
    <t>重庆市永川区人民检察院</t>
  </si>
  <si>
    <t>重庆市南川区人民检察院</t>
  </si>
  <si>
    <t>重庆市綦江区人民检察院</t>
  </si>
  <si>
    <t>重庆市潼南区人民检察院</t>
  </si>
  <si>
    <t>重庆市铜梁区人民检察院</t>
  </si>
  <si>
    <t>重庆市大足区人民检察院</t>
  </si>
  <si>
    <t>重庆市荣昌区人民检察院</t>
  </si>
  <si>
    <t>重庆市璧山区人民检察院</t>
  </si>
  <si>
    <t>重庆市万州区人民检察院</t>
  </si>
  <si>
    <t>梁平县人民检察院</t>
  </si>
  <si>
    <t>城口县人民检察院</t>
  </si>
  <si>
    <t>丰都县人民检察院</t>
  </si>
  <si>
    <t>垫江县人民检察院</t>
  </si>
  <si>
    <t>忠县人民检察院</t>
  </si>
  <si>
    <t>重庆市开州区人民检察院</t>
  </si>
  <si>
    <t>云阳县人民检察院</t>
  </si>
  <si>
    <t>奉节县人民检察院</t>
  </si>
  <si>
    <t>巫山县人民检察院</t>
  </si>
  <si>
    <t>巫溪县人民检察院</t>
  </si>
  <si>
    <t>重庆市黔江区人民检察院</t>
  </si>
  <si>
    <t>武隆县人民检察院</t>
  </si>
  <si>
    <t>石柱土家族自治县人民检察院</t>
  </si>
  <si>
    <t>彭水苗族土家族自治县人民检察院</t>
  </si>
  <si>
    <t>酉阳土家族苗族自治县人民检察院</t>
  </si>
  <si>
    <t>秀山土家族苗族自治县人民检察院</t>
  </si>
  <si>
    <t>（原中新（重庆）战略性互联互通示范项目管理局）</t>
  </si>
  <si>
    <t>重庆市中新示范项目管理局（原中新（重庆）战略性互联互通示范项目管理局）</t>
  </si>
  <si>
    <t>重庆市住房公积金管理中心</t>
  </si>
  <si>
    <t>综合处</t>
  </si>
  <si>
    <t>重庆市福利彩票发行中心</t>
  </si>
  <si>
    <t>重庆市体育彩票管理中心</t>
  </si>
  <si>
    <t>重庆旅游职业学院</t>
  </si>
  <si>
    <t>重庆青年职业技术学院</t>
  </si>
  <si>
    <t>重庆市土地储备整治中心</t>
  </si>
  <si>
    <t>重庆市委办公厅</t>
  </si>
  <si>
    <t>重庆市监狱管理局</t>
  </si>
  <si>
    <t>重庆市教育矫治局</t>
  </si>
  <si>
    <t>（原重庆市人民政府台湾事务办公室）</t>
  </si>
  <si>
    <t>中共重庆市委台湾工作办公室（原重庆市人民政府台湾事务办公室）</t>
  </si>
  <si>
    <t>重庆市人民大礼堂管理办公室</t>
  </si>
  <si>
    <t>2019年拟新增一级单位公开？</t>
  </si>
  <si>
    <t>重庆市农垦局（市农业投资集团）</t>
  </si>
  <si>
    <t>重庆市种畜场</t>
  </si>
  <si>
    <t>表1</t>
  </si>
  <si>
    <t>61-105006-重庆市綦江区城市管理局财政拨款收支总表</t>
  </si>
  <si>
    <t>单位：万元</t>
  </si>
  <si>
    <t>收入</t>
  </si>
  <si>
    <t>支出</t>
  </si>
  <si>
    <t>项目</t>
  </si>
  <si>
    <t>预算数</t>
  </si>
  <si>
    <t>合计</t>
  </si>
  <si>
    <t>一般公共预算财政拨款</t>
  </si>
  <si>
    <t>政府性基金预算财政拨款</t>
  </si>
  <si>
    <t>国有资本经营预算财政拨款</t>
  </si>
  <si>
    <t>一、本年收入</t>
  </si>
  <si>
    <t>一、本年支出</t>
  </si>
  <si>
    <t>一般公共预算拨款</t>
  </si>
  <si>
    <t>政府性基金预算拨款</t>
  </si>
  <si>
    <t>国有资本经营预算拨款</t>
  </si>
  <si>
    <t>二、上年结转</t>
  </si>
  <si>
    <t>二、结转下年</t>
  </si>
  <si>
    <t>收入总数</t>
  </si>
  <si>
    <t>支出总数</t>
  </si>
  <si>
    <r>
      <rPr>
        <b/>
        <sz val="10"/>
        <rFont val="华文细黑"/>
        <charset val="134"/>
      </rPr>
      <t>表2</t>
    </r>
    <r>
      <rPr>
        <b/>
        <sz val="18"/>
        <rFont val="华文细黑"/>
        <charset val="134"/>
      </rPr>
      <t xml:space="preserve">      61-105006-重庆市綦江区城市管理局一般公共预算财政拨款支出预算表</t>
    </r>
  </si>
  <si>
    <t>功能分类科目</t>
  </si>
  <si>
    <t>2020年预算数</t>
  </si>
  <si>
    <t>科目编码</t>
  </si>
  <si>
    <t>科目名称</t>
  </si>
  <si>
    <t>小计</t>
  </si>
  <si>
    <t>基本支出</t>
  </si>
  <si>
    <t>项目支出</t>
  </si>
  <si>
    <t>社会保障和就业支出</t>
  </si>
  <si>
    <t>行政事业单位离退休</t>
  </si>
  <si>
    <t xml:space="preserve">  机关事业单位基本养老保险缴费支出</t>
  </si>
  <si>
    <t xml:space="preserve">  机关事业单位职业年金缴费支出</t>
  </si>
  <si>
    <t xml:space="preserve">  其他行政事业单位离退休支出</t>
  </si>
  <si>
    <t>卫生健康支出</t>
  </si>
  <si>
    <t>行政事业单位医疗</t>
  </si>
  <si>
    <t xml:space="preserve">  行政单位医疗</t>
  </si>
  <si>
    <r>
      <rPr>
        <b/>
        <sz val="12"/>
        <rFont val="宋体"/>
        <charset val="134"/>
      </rPr>
      <t xml:space="preserve">  </t>
    </r>
    <r>
      <rPr>
        <sz val="12"/>
        <rFont val="宋体"/>
        <charset val="134"/>
      </rPr>
      <t>事业单位医疗</t>
    </r>
  </si>
  <si>
    <t xml:space="preserve">  公务员医疗补助</t>
  </si>
  <si>
    <t xml:space="preserve">  其他行政事业单位医疗支出</t>
  </si>
  <si>
    <t>节能环保支出</t>
  </si>
  <si>
    <t>污染防治</t>
  </si>
  <si>
    <t xml:space="preserve">  固体废弃物与化学品</t>
  </si>
  <si>
    <t>212</t>
  </si>
  <si>
    <t>城乡社区支出</t>
  </si>
  <si>
    <t>21201</t>
  </si>
  <si>
    <t>城乡社区管理事务</t>
  </si>
  <si>
    <t xml:space="preserve">  行政运行</t>
  </si>
  <si>
    <t xml:space="preserve">  一般行政管理事务</t>
  </si>
  <si>
    <t xml:space="preserve">  城管执法</t>
  </si>
  <si>
    <t>城乡社区公共设施</t>
  </si>
  <si>
    <t xml:space="preserve">  其他城乡社区公共设施支出</t>
  </si>
  <si>
    <t>城乡社区环境卫生</t>
  </si>
  <si>
    <t xml:space="preserve">  城乡社区环境卫生</t>
  </si>
  <si>
    <t>城市基础设施配套费安排的支出</t>
  </si>
  <si>
    <t xml:space="preserve">  城市环境卫生</t>
  </si>
  <si>
    <t>221</t>
  </si>
  <si>
    <t>住房保障支出</t>
  </si>
  <si>
    <t>22102</t>
  </si>
  <si>
    <t>住房改革支出</t>
  </si>
  <si>
    <t>2210201</t>
  </si>
  <si>
    <t xml:space="preserve">  住房公积金</t>
  </si>
  <si>
    <t>表3</t>
  </si>
  <si>
    <t>61-105006-重庆市綦江区城市管理局一般公共预算财政拨款基本支出预算表</t>
  </si>
  <si>
    <t>经济分类科目</t>
  </si>
  <si>
    <t>2020年基本支出</t>
  </si>
  <si>
    <t>人员经费</t>
  </si>
  <si>
    <t>公用经费</t>
  </si>
  <si>
    <t xml:space="preserve">  </t>
  </si>
  <si>
    <t xml:space="preserve"> 合计  </t>
  </si>
  <si>
    <t>301</t>
  </si>
  <si>
    <t>工资福利支出</t>
  </si>
  <si>
    <t xml:space="preserve">  30101</t>
  </si>
  <si>
    <t xml:space="preserve">  基本工资</t>
  </si>
  <si>
    <t xml:space="preserve">  30102</t>
  </si>
  <si>
    <t xml:space="preserve">  津贴补贴</t>
  </si>
  <si>
    <t xml:space="preserve">  30103</t>
  </si>
  <si>
    <t xml:space="preserve">  奖金</t>
  </si>
  <si>
    <t xml:space="preserve">  30107</t>
  </si>
  <si>
    <t xml:space="preserve">  绩效工资</t>
  </si>
  <si>
    <t xml:space="preserve">  30108</t>
  </si>
  <si>
    <t xml:space="preserve">  机关事业单位基本养老保险缴费</t>
  </si>
  <si>
    <t xml:space="preserve">  30109</t>
  </si>
  <si>
    <t xml:space="preserve">  职业年金缴费</t>
  </si>
  <si>
    <t xml:space="preserve">  30110</t>
  </si>
  <si>
    <t xml:space="preserve">  职工基本医疗保险缴费</t>
  </si>
  <si>
    <t xml:space="preserve">  30112</t>
  </si>
  <si>
    <t xml:space="preserve">  其他社会保障缴费</t>
  </si>
  <si>
    <t xml:space="preserve">  30113</t>
  </si>
  <si>
    <t xml:space="preserve">  30114</t>
  </si>
  <si>
    <t xml:space="preserve">  医疗费</t>
  </si>
  <si>
    <t xml:space="preserve">  30199</t>
  </si>
  <si>
    <t xml:space="preserve">  其他工资福利支出</t>
  </si>
  <si>
    <t>302</t>
  </si>
  <si>
    <t>商品和服务支出</t>
  </si>
  <si>
    <t xml:space="preserve">  30201</t>
  </si>
  <si>
    <t xml:space="preserve">  办公费</t>
  </si>
  <si>
    <t xml:space="preserve">  30202</t>
  </si>
  <si>
    <t xml:space="preserve">  印刷费</t>
  </si>
  <si>
    <t xml:space="preserve">  30205</t>
  </si>
  <si>
    <t xml:space="preserve">  水费</t>
  </si>
  <si>
    <t xml:space="preserve">  30206</t>
  </si>
  <si>
    <t xml:space="preserve">  电费</t>
  </si>
  <si>
    <t xml:space="preserve">  30207</t>
  </si>
  <si>
    <t xml:space="preserve">  邮电费</t>
  </si>
  <si>
    <t xml:space="preserve">  30211</t>
  </si>
  <si>
    <t xml:space="preserve">  差旅费</t>
  </si>
  <si>
    <t xml:space="preserve">  30213</t>
  </si>
  <si>
    <t xml:space="preserve">  维修(护)费</t>
  </si>
  <si>
    <t xml:space="preserve">  30215</t>
  </si>
  <si>
    <t xml:space="preserve">  会议费</t>
  </si>
  <si>
    <t xml:space="preserve">  30216</t>
  </si>
  <si>
    <t xml:space="preserve">  培训费</t>
  </si>
  <si>
    <t xml:space="preserve">  30217</t>
  </si>
  <si>
    <t xml:space="preserve">  公务接待费</t>
  </si>
  <si>
    <t xml:space="preserve">  30226</t>
  </si>
  <si>
    <t xml:space="preserve">  劳务费</t>
  </si>
  <si>
    <t xml:space="preserve">  30228</t>
  </si>
  <si>
    <t xml:space="preserve">  工会经费</t>
  </si>
  <si>
    <t xml:space="preserve">  30229</t>
  </si>
  <si>
    <t xml:space="preserve">  福利费</t>
  </si>
  <si>
    <t xml:space="preserve">  30231</t>
  </si>
  <si>
    <t xml:space="preserve">  公务用车运行维护费</t>
  </si>
  <si>
    <t xml:space="preserve">  30239</t>
  </si>
  <si>
    <t xml:space="preserve">  其他交通费用</t>
  </si>
  <si>
    <t xml:space="preserve">  30299</t>
  </si>
  <si>
    <t xml:space="preserve">  其他商品和服务支出</t>
  </si>
  <si>
    <t>303</t>
  </si>
  <si>
    <t>对个人和家庭的补助</t>
  </si>
  <si>
    <t xml:space="preserve">  30305</t>
  </si>
  <si>
    <t xml:space="preserve">  生活补助</t>
  </si>
  <si>
    <t xml:space="preserve">  30307</t>
  </si>
  <si>
    <t xml:space="preserve">  30309</t>
  </si>
  <si>
    <t xml:space="preserve">  奖励金</t>
  </si>
  <si>
    <t xml:space="preserve">  30399</t>
  </si>
  <si>
    <t xml:space="preserve">  其他对个人和家庭的补助支出</t>
  </si>
  <si>
    <t>表4</t>
  </si>
  <si>
    <t>61-105006-重庆市綦江区城市管理局一般公共预算“三公”经费支出表</t>
  </si>
  <si>
    <t>因公出国（境）费</t>
  </si>
  <si>
    <t>公务用车购置及运行费</t>
  </si>
  <si>
    <t>公务接待费</t>
  </si>
  <si>
    <t>公务用车购置费</t>
  </si>
  <si>
    <t>公务用车运行费</t>
  </si>
  <si>
    <t>表5</t>
  </si>
  <si>
    <t>61-105006-重庆市綦江区城市管理局政府性基金预算支出表</t>
  </si>
  <si>
    <t>本年政府性基金预算财政拨款支出</t>
  </si>
  <si>
    <t>21213</t>
  </si>
  <si>
    <t>2121302</t>
  </si>
  <si>
    <t xml:space="preserve"> 城市环境卫生</t>
  </si>
  <si>
    <t>表6</t>
  </si>
  <si>
    <t>61-105006-重庆市綦江区城市管理局部门收支总表</t>
  </si>
  <si>
    <t>一般公共预算拨款收入</t>
  </si>
  <si>
    <t>一般公共服务支出</t>
  </si>
  <si>
    <t>政府性基金预算拨款收入</t>
  </si>
  <si>
    <t>外交支出</t>
  </si>
  <si>
    <t>国有资本经营预算拨款收入</t>
  </si>
  <si>
    <t>国防支出</t>
  </si>
  <si>
    <t>事业收入</t>
  </si>
  <si>
    <t>公共安全支出</t>
  </si>
  <si>
    <t>事业单位经营收入</t>
  </si>
  <si>
    <t>科学技术支出</t>
  </si>
  <si>
    <t>其他收入</t>
  </si>
  <si>
    <t>农林水支出</t>
  </si>
  <si>
    <t>其他支出</t>
  </si>
  <si>
    <t>债务还本支出</t>
  </si>
  <si>
    <t>本年收入合计</t>
  </si>
  <si>
    <t>本年支出合计</t>
  </si>
  <si>
    <t>用事业基金弥补收支差额</t>
  </si>
  <si>
    <t>结转下年</t>
  </si>
  <si>
    <t>上年结转</t>
  </si>
  <si>
    <t>收入总计</t>
  </si>
  <si>
    <t>支出总计</t>
  </si>
  <si>
    <t>表7</t>
  </si>
  <si>
    <t>61-105006-重庆市綦江区城市管理局部门收入总表</t>
  </si>
  <si>
    <t>科目</t>
  </si>
  <si>
    <t>事业收入预算</t>
  </si>
  <si>
    <t>事业单位经营收入预算</t>
  </si>
  <si>
    <t>其他收入预算</t>
  </si>
  <si>
    <t>非教育收费收入预算</t>
  </si>
  <si>
    <t>教育收费收预算入</t>
  </si>
  <si>
    <t>技术研究与开发</t>
  </si>
  <si>
    <t xml:space="preserve">  科技成果转化与扩散</t>
  </si>
  <si>
    <t>医疗卫生和计划生育支出</t>
  </si>
  <si>
    <r>
      <rPr>
        <sz val="11"/>
        <rFont val="宋体"/>
        <charset val="134"/>
      </rPr>
      <t xml:space="preserve">  </t>
    </r>
    <r>
      <rPr>
        <sz val="12"/>
        <rFont val="宋体"/>
        <charset val="134"/>
      </rPr>
      <t>事业单位医疗</t>
    </r>
  </si>
  <si>
    <t>其他城乡社区支出</t>
  </si>
  <si>
    <t xml:space="preserve"> 其他城乡社区支出</t>
  </si>
  <si>
    <t>农村综合改革</t>
  </si>
  <si>
    <t xml:space="preserve">  对村级一事一议的补助</t>
  </si>
  <si>
    <t>三峡水库库区基金支出</t>
  </si>
  <si>
    <t xml:space="preserve">  其他三峡水库库区基金支出</t>
  </si>
  <si>
    <t>表8</t>
  </si>
  <si>
    <t>61-105006-重庆市綦江区城市管理局部门支出总表</t>
  </si>
  <si>
    <t>上缴上级支出</t>
  </si>
  <si>
    <t>事业单位经营支出</t>
  </si>
  <si>
    <t>对下级单位补助支出</t>
  </si>
  <si>
    <t>表9</t>
  </si>
  <si>
    <t>61-105006-重庆市綦江区城市管理局政府采购预算明细表</t>
  </si>
  <si>
    <t>教育收费收入预算</t>
  </si>
  <si>
    <t>货物类</t>
  </si>
  <si>
    <t>服务类</t>
  </si>
  <si>
    <t>工程类</t>
  </si>
  <si>
    <t>2020年区级重点专项资金绩效目标表</t>
  </si>
  <si>
    <t>2020年市级重点专项资金绩效目标表（一级项目）</t>
  </si>
  <si>
    <t>编制单位：重庆市綦江区城市管理局</t>
  </si>
  <si>
    <t/>
  </si>
  <si>
    <t>专项资金名称</t>
  </si>
  <si>
    <t>城乡生活垃圾分类</t>
  </si>
  <si>
    <t>业务主管部门</t>
  </si>
  <si>
    <t>区城管局</t>
  </si>
  <si>
    <t>2020年预算</t>
  </si>
  <si>
    <t>项目概况</t>
  </si>
  <si>
    <t>城乡生活垃圾分类氛围营造，提升市民知晓率、参与率</t>
  </si>
  <si>
    <t>立项依据</t>
  </si>
  <si>
    <t>《重庆市生活垃圾分类管理办法》（重庆市人民政府令第324号）、&lt;关于印发《重庆市城市生活垃圾分类示范片区建设标准（试行）》的通知&gt;（渝分类办〔2019〕4号）、《关于公布农村生活垃圾分类和资源化利用市级示范县（区）、示范村建设任务的通知》（渝城综管办〔2019〕5号）</t>
  </si>
  <si>
    <t>项目当年绩效目标</t>
  </si>
  <si>
    <t>完成市对区城乡生活垃圾分类目标任务验收</t>
  </si>
  <si>
    <t>绩效指标</t>
  </si>
  <si>
    <t>指标</t>
  </si>
  <si>
    <t>指标权重</t>
  </si>
  <si>
    <t>计量单位</t>
  </si>
  <si>
    <t>指标值</t>
  </si>
  <si>
    <t>考核达标率</t>
  </si>
  <si>
    <t>%</t>
  </si>
  <si>
    <t>≥95</t>
  </si>
  <si>
    <t>可回收物回收利用率</t>
  </si>
  <si>
    <t>≥35</t>
  </si>
  <si>
    <t>厨余垃圾无害化处理率</t>
  </si>
  <si>
    <t>≥90</t>
  </si>
  <si>
    <t>有害垃圾处置率</t>
  </si>
  <si>
    <t>≥100</t>
  </si>
  <si>
    <t>宣传动员,市民知晓率</t>
  </si>
  <si>
    <t>建设成效,市民参与率</t>
  </si>
  <si>
    <t>备注：有害垃圾处置委托有资质的企业收集处置。</t>
  </si>
  <si>
    <t>编制单位：</t>
  </si>
  <si>
    <t>南新固废公司</t>
  </si>
  <si>
    <t>渗滤液处置以及餐厨垃圾收运处置费用</t>
  </si>
  <si>
    <t>城市管理局</t>
  </si>
  <si>
    <t>1000</t>
  </si>
  <si>
    <t>1.为进一步推进綦江区的建设发展，满足 GB16889-2008 的相关要求，根据《中华人民共和国合同法》、《中华人民共和国招标投标法》、国家发展改革委《关于切实做好传统基础设施领域政府和社会资本合作有关工作的通知》、重庆市人民政府《关于创新重点领域投融资机制鼓励社会投资的实施意见》等相关法律及PPP 相关规范性文件的规定，经重庆市綦江区人民政府授权，甲方作为“綦江区城市生活垃圾填埋场渗滤液处理工程的实施机构，通过公开招标方式确定乙方为本项目的社会资本方，并于2018年5月    日向乙方发出《中标通知书》。现甲乙双方本着利益共享、风 险分担的原则，在平等自愿的基础上，就“綦江区城市生活垃圾填埋场渗滤液处理工程”的投融资、设计、建设、运营、维护、移交等内容采用“PPP模式”有关事宜达成本协议，并于二〇一八年五月 三十一日在中华人民共和国省武汉市签署。2.全区20个街镇餐厨垃圾收运处置费用。</t>
  </si>
  <si>
    <t>一.1、綦江区城市生活垃圾填埋场渗滤液处理工程PPP协议以及 项目合同餐厨垃圾特许经营协议。2、按照重庆同丰工程管理咨询有限公司对我场实地勘察所做出的《綦江区城市生活垃圾处理场渗滤液处理场可行性研究报告》二.1.《中华人民共和国固体废物污染环境防治法》；2.《住房和城乡建设部等部门关于全面推进农村垃圾治理的指导意见》(建村〔2015〕170号)；3.《关于印发重庆市农村生活垃圾治理工作实施方案（2015-2018年）的通知》（渝府办发[2015]203号）；4.《重庆市綦江区人民政府办公室关于印发綦江区农村生活垃圾治理工作实施方案（2016-2018年）的通知》（綦江府办发〔2016〕13号）；5.《重庆市綦江区人民政府办公室关于加强全区改善农村人居环境工作的实施意见》（綦江府办发〔2016〕4号）；6.国家和重庆市出台或修订的相关法律、法规、规章、标准及规范等。</t>
  </si>
  <si>
    <t>1.为进一步推进綦江区的建设发展，满足环保相关要求。2.对全区的垃圾进行无害化处理。3.改善农村环境。4.目前渗滤液产生量日均约200吨，实际处理量日均480吨含浓缩液和部分雨污混合液（目前调蓄池正在维修有存储的渗滤液，待调蓄池维修项目完成后将停止使用应急设备）。5.目前全区日均产生餐厨垃圾约80吨。6.按照渗滤液处理厂运行考核办法进行考核。7.按照餐厨垃圾收运处置考核办法进行考核。</t>
  </si>
  <si>
    <t>社会满意度</t>
  </si>
  <si>
    <t>业主单位满意度</t>
  </si>
  <si>
    <t>次</t>
  </si>
  <si>
    <t>资金使用率</t>
  </si>
</sst>
</file>

<file path=xl/styles.xml><?xml version="1.0" encoding="utf-8"?>
<styleSheet xmlns="http://schemas.openxmlformats.org/spreadsheetml/2006/main">
  <numFmts count="7">
    <numFmt numFmtId="176" formatCode="0_);[Red]\(0\)"/>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7" formatCode=";;"/>
    <numFmt numFmtId="178" formatCode="0.00_);[Red]\(0.00\)"/>
  </numFmts>
  <fonts count="54">
    <font>
      <sz val="11"/>
      <color theme="1"/>
      <name val="等线"/>
      <charset val="134"/>
      <scheme val="minor"/>
    </font>
    <font>
      <sz val="10"/>
      <name val="Arial"/>
      <charset val="134"/>
    </font>
    <font>
      <sz val="18"/>
      <color indexed="8"/>
      <name val="方正小标宋_GBK"/>
      <charset val="134"/>
    </font>
    <font>
      <sz val="10"/>
      <color indexed="8"/>
      <name val="宋体"/>
      <charset val="134"/>
    </font>
    <font>
      <sz val="9"/>
      <color indexed="8"/>
      <name val="宋体"/>
      <charset val="134"/>
    </font>
    <font>
      <sz val="9"/>
      <color rgb="FF000000"/>
      <name val="SimSun"/>
      <charset val="134"/>
    </font>
    <font>
      <b/>
      <sz val="10"/>
      <name val="宋体"/>
      <charset val="134"/>
    </font>
    <font>
      <sz val="9"/>
      <color indexed="8"/>
      <name val="SimSun"/>
      <charset val="134"/>
    </font>
    <font>
      <b/>
      <sz val="15"/>
      <color indexed="8"/>
      <name val="SimSun"/>
      <charset val="134"/>
    </font>
    <font>
      <b/>
      <sz val="14"/>
      <color indexed="8"/>
      <name val="SimSun"/>
      <charset val="134"/>
    </font>
    <font>
      <b/>
      <sz val="12"/>
      <name val="宋体"/>
      <charset val="134"/>
    </font>
    <font>
      <sz val="14"/>
      <name val="宋体"/>
      <charset val="134"/>
    </font>
    <font>
      <sz val="9"/>
      <name val="宋体"/>
      <charset val="134"/>
    </font>
    <font>
      <b/>
      <sz val="22"/>
      <name val="华文细黑"/>
      <charset val="134"/>
    </font>
    <font>
      <b/>
      <sz val="14"/>
      <name val="楷体_GB2312"/>
      <charset val="134"/>
    </font>
    <font>
      <sz val="12"/>
      <name val="宋体"/>
      <charset val="134"/>
    </font>
    <font>
      <b/>
      <sz val="10"/>
      <color theme="1"/>
      <name val="等线"/>
      <charset val="134"/>
      <scheme val="minor"/>
    </font>
    <font>
      <sz val="11"/>
      <name val="宋体"/>
      <charset val="134"/>
    </font>
    <font>
      <sz val="11"/>
      <name val="Arial"/>
      <charset val="134"/>
    </font>
    <font>
      <b/>
      <sz val="12"/>
      <color theme="1"/>
      <name val="Arial"/>
      <charset val="134"/>
    </font>
    <font>
      <b/>
      <sz val="11"/>
      <name val="Arial"/>
      <charset val="134"/>
    </font>
    <font>
      <sz val="10"/>
      <color theme="1"/>
      <name val="等线"/>
      <charset val="134"/>
      <scheme val="minor"/>
    </font>
    <font>
      <sz val="6"/>
      <name val="楷体_GB2312"/>
      <charset val="134"/>
    </font>
    <font>
      <sz val="10"/>
      <name val="宋体"/>
      <charset val="134"/>
    </font>
    <font>
      <b/>
      <sz val="14"/>
      <name val="宋体"/>
      <charset val="134"/>
    </font>
    <font>
      <b/>
      <sz val="12"/>
      <name val="楷体_GB2312"/>
      <charset val="134"/>
    </font>
    <font>
      <b/>
      <sz val="14"/>
      <name val="华文细黑"/>
      <charset val="134"/>
    </font>
    <font>
      <sz val="18"/>
      <name val="宋体"/>
      <charset val="134"/>
    </font>
    <font>
      <b/>
      <sz val="18"/>
      <name val="华文细黑"/>
      <charset val="134"/>
    </font>
    <font>
      <b/>
      <sz val="18"/>
      <name val="楷体_GB2312"/>
      <charset val="134"/>
    </font>
    <font>
      <b/>
      <sz val="22"/>
      <color theme="1"/>
      <name val="等线"/>
      <charset val="134"/>
      <scheme val="minor"/>
    </font>
    <font>
      <b/>
      <sz val="18"/>
      <color theme="1"/>
      <name val="等线"/>
      <charset val="134"/>
      <scheme val="minor"/>
    </font>
    <font>
      <sz val="18"/>
      <color theme="1"/>
      <name val="等线"/>
      <charset val="134"/>
      <scheme val="minor"/>
    </font>
    <font>
      <sz val="11"/>
      <color rgb="FF9C0006"/>
      <name val="等线"/>
      <charset val="0"/>
      <scheme val="minor"/>
    </font>
    <font>
      <b/>
      <sz val="11"/>
      <color theme="3"/>
      <name val="等线"/>
      <charset val="134"/>
      <scheme val="minor"/>
    </font>
    <font>
      <b/>
      <sz val="11"/>
      <color rgb="FF3F3F3F"/>
      <name val="等线"/>
      <charset val="0"/>
      <scheme val="minor"/>
    </font>
    <font>
      <i/>
      <sz val="11"/>
      <color rgb="FF7F7F7F"/>
      <name val="等线"/>
      <charset val="0"/>
      <scheme val="minor"/>
    </font>
    <font>
      <sz val="11"/>
      <color rgb="FF3F3F76"/>
      <name val="等线"/>
      <charset val="0"/>
      <scheme val="minor"/>
    </font>
    <font>
      <sz val="11"/>
      <color theme="1"/>
      <name val="等线"/>
      <charset val="0"/>
      <scheme val="minor"/>
    </font>
    <font>
      <sz val="11"/>
      <color theme="0"/>
      <name val="等线"/>
      <charset val="0"/>
      <scheme val="minor"/>
    </font>
    <font>
      <b/>
      <sz val="13"/>
      <color theme="3"/>
      <name val="等线"/>
      <charset val="134"/>
      <scheme val="minor"/>
    </font>
    <font>
      <u/>
      <sz val="11"/>
      <color rgb="FF800080"/>
      <name val="等线"/>
      <charset val="0"/>
      <scheme val="minor"/>
    </font>
    <font>
      <b/>
      <sz val="11"/>
      <color rgb="FFFA7D00"/>
      <name val="等线"/>
      <charset val="0"/>
      <scheme val="minor"/>
    </font>
    <font>
      <b/>
      <sz val="15"/>
      <color theme="3"/>
      <name val="等线"/>
      <charset val="134"/>
      <scheme val="minor"/>
    </font>
    <font>
      <sz val="11"/>
      <color indexed="8"/>
      <name val="等线"/>
      <charset val="134"/>
    </font>
    <font>
      <u/>
      <sz val="11"/>
      <color rgb="FF0000FF"/>
      <name val="等线"/>
      <charset val="0"/>
      <scheme val="minor"/>
    </font>
    <font>
      <sz val="11"/>
      <color rgb="FFFF0000"/>
      <name val="等线"/>
      <charset val="0"/>
      <scheme val="minor"/>
    </font>
    <font>
      <b/>
      <sz val="18"/>
      <color theme="3"/>
      <name val="等线"/>
      <charset val="134"/>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
      <b/>
      <sz val="10"/>
      <name val="华文细黑"/>
      <charset val="134"/>
    </font>
  </fonts>
  <fills count="34">
    <fill>
      <patternFill patternType="none"/>
    </fill>
    <fill>
      <patternFill patternType="gray125"/>
    </fill>
    <fill>
      <patternFill patternType="solid">
        <fgColor rgb="FFFFFF00"/>
        <bgColor indexed="64"/>
      </patternFill>
    </fill>
    <fill>
      <patternFill patternType="solid">
        <fgColor rgb="FFFFC7CE"/>
        <bgColor indexed="64"/>
      </patternFill>
    </fill>
    <fill>
      <patternFill patternType="solid">
        <fgColor rgb="FFFFFFCC"/>
        <bgColor indexed="64"/>
      </patternFill>
    </fill>
    <fill>
      <patternFill patternType="solid">
        <fgColor rgb="FFF2F2F2"/>
        <bgColor indexed="64"/>
      </patternFill>
    </fill>
    <fill>
      <patternFill patternType="solid">
        <fgColor rgb="FFFFCC99"/>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theme="9"/>
        <bgColor indexed="64"/>
      </patternFill>
    </fill>
    <fill>
      <patternFill patternType="solid">
        <fgColor theme="6"/>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theme="7" tint="0.799981688894314"/>
        <bgColor indexed="64"/>
      </patternFill>
    </fill>
    <fill>
      <patternFill patternType="solid">
        <fgColor theme="4" tint="0.799981688894314"/>
        <bgColor indexed="64"/>
      </patternFill>
    </fill>
  </fills>
  <borders count="35">
    <border>
      <left/>
      <right/>
      <top/>
      <bottom/>
      <diagonal/>
    </border>
    <border>
      <left/>
      <right/>
      <top/>
      <bottom style="thin">
        <color indexed="58"/>
      </bottom>
      <diagonal/>
    </border>
    <border>
      <left style="thin">
        <color indexed="8"/>
      </left>
      <right style="thin">
        <color indexed="8"/>
      </right>
      <top style="thin">
        <color indexed="8"/>
      </top>
      <bottom style="thin">
        <color indexed="8"/>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auto="1"/>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bottom/>
      <diagonal/>
    </border>
    <border>
      <left style="thin">
        <color auto="1"/>
      </left>
      <right/>
      <top/>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xf numFmtId="42" fontId="0" fillId="0" borderId="0" applyFont="0" applyFill="0" applyBorder="0" applyAlignment="0" applyProtection="0">
      <alignment vertical="center"/>
    </xf>
    <xf numFmtId="0" fontId="38" fillId="10" borderId="0" applyNumberFormat="0" applyBorder="0" applyAlignment="0" applyProtection="0">
      <alignment vertical="center"/>
    </xf>
    <xf numFmtId="0" fontId="37" fillId="6" borderId="3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8" fillId="14" borderId="0" applyNumberFormat="0" applyBorder="0" applyAlignment="0" applyProtection="0">
      <alignment vertical="center"/>
    </xf>
    <xf numFmtId="0" fontId="33" fillId="3" borderId="0" applyNumberFormat="0" applyBorder="0" applyAlignment="0" applyProtection="0">
      <alignment vertical="center"/>
    </xf>
    <xf numFmtId="43" fontId="0" fillId="0" borderId="0" applyFont="0" applyFill="0" applyBorder="0" applyAlignment="0" applyProtection="0">
      <alignment vertical="center"/>
    </xf>
    <xf numFmtId="0" fontId="39" fillId="18" borderId="0" applyNumberFormat="0" applyBorder="0" applyAlignment="0" applyProtection="0">
      <alignment vertical="center"/>
    </xf>
    <xf numFmtId="0" fontId="45" fillId="0" borderId="0" applyNumberFormat="0" applyFill="0" applyBorder="0" applyAlignment="0" applyProtection="0">
      <alignment vertical="center"/>
    </xf>
    <xf numFmtId="9" fontId="0" fillId="0" borderId="0" applyFont="0" applyFill="0" applyBorder="0" applyAlignment="0" applyProtection="0">
      <alignment vertical="center"/>
    </xf>
    <xf numFmtId="0" fontId="41" fillId="0" borderId="0" applyNumberFormat="0" applyFill="0" applyBorder="0" applyAlignment="0" applyProtection="0">
      <alignment vertical="center"/>
    </xf>
    <xf numFmtId="0" fontId="44" fillId="0" borderId="0"/>
    <xf numFmtId="0" fontId="0" fillId="4" borderId="28" applyNumberFormat="0" applyFont="0" applyAlignment="0" applyProtection="0">
      <alignment vertical="center"/>
    </xf>
    <xf numFmtId="0" fontId="39" fillId="20" borderId="0" applyNumberFormat="0" applyBorder="0" applyAlignment="0" applyProtection="0">
      <alignment vertical="center"/>
    </xf>
    <xf numFmtId="0" fontId="34"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4" fillId="0" borderId="0"/>
    <xf numFmtId="0" fontId="47"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3" fillId="0" borderId="31" applyNumberFormat="0" applyFill="0" applyAlignment="0" applyProtection="0">
      <alignment vertical="center"/>
    </xf>
    <xf numFmtId="0" fontId="40" fillId="0" borderId="31" applyNumberFormat="0" applyFill="0" applyAlignment="0" applyProtection="0">
      <alignment vertical="center"/>
    </xf>
    <xf numFmtId="0" fontId="39" fillId="9" borderId="0" applyNumberFormat="0" applyBorder="0" applyAlignment="0" applyProtection="0">
      <alignment vertical="center"/>
    </xf>
    <xf numFmtId="0" fontId="34" fillId="0" borderId="27" applyNumberFormat="0" applyFill="0" applyAlignment="0" applyProtection="0">
      <alignment vertical="center"/>
    </xf>
    <xf numFmtId="0" fontId="39" fillId="8" borderId="0" applyNumberFormat="0" applyBorder="0" applyAlignment="0" applyProtection="0">
      <alignment vertical="center"/>
    </xf>
    <xf numFmtId="0" fontId="35" fillId="5" borderId="29" applyNumberFormat="0" applyAlignment="0" applyProtection="0">
      <alignment vertical="center"/>
    </xf>
    <xf numFmtId="0" fontId="42" fillId="5" borderId="30" applyNumberFormat="0" applyAlignment="0" applyProtection="0">
      <alignment vertical="center"/>
    </xf>
    <xf numFmtId="0" fontId="48" fillId="21" borderId="32" applyNumberFormat="0" applyAlignment="0" applyProtection="0">
      <alignment vertical="center"/>
    </xf>
    <xf numFmtId="0" fontId="38" fillId="7" borderId="0" applyNumberFormat="0" applyBorder="0" applyAlignment="0" applyProtection="0">
      <alignment vertical="center"/>
    </xf>
    <xf numFmtId="0" fontId="39" fillId="13" borderId="0" applyNumberFormat="0" applyBorder="0" applyAlignment="0" applyProtection="0">
      <alignment vertical="center"/>
    </xf>
    <xf numFmtId="0" fontId="49" fillId="0" borderId="33" applyNumberFormat="0" applyFill="0" applyAlignment="0" applyProtection="0">
      <alignment vertical="center"/>
    </xf>
    <xf numFmtId="0" fontId="50" fillId="0" borderId="34" applyNumberFormat="0" applyFill="0" applyAlignment="0" applyProtection="0">
      <alignment vertical="center"/>
    </xf>
    <xf numFmtId="0" fontId="51" fillId="22" borderId="0" applyNumberFormat="0" applyBorder="0" applyAlignment="0" applyProtection="0">
      <alignment vertical="center"/>
    </xf>
    <xf numFmtId="0" fontId="52" fillId="23" borderId="0" applyNumberFormat="0" applyBorder="0" applyAlignment="0" applyProtection="0">
      <alignment vertical="center"/>
    </xf>
    <xf numFmtId="0" fontId="38" fillId="27" borderId="0" applyNumberFormat="0" applyBorder="0" applyAlignment="0" applyProtection="0">
      <alignment vertical="center"/>
    </xf>
    <xf numFmtId="0" fontId="39" fillId="31" borderId="0" applyNumberFormat="0" applyBorder="0" applyAlignment="0" applyProtection="0">
      <alignment vertical="center"/>
    </xf>
    <xf numFmtId="0" fontId="38" fillId="33" borderId="0" applyNumberFormat="0" applyBorder="0" applyAlignment="0" applyProtection="0">
      <alignment vertical="center"/>
    </xf>
    <xf numFmtId="0" fontId="38" fillId="17" borderId="0" applyNumberFormat="0" applyBorder="0" applyAlignment="0" applyProtection="0">
      <alignment vertical="center"/>
    </xf>
    <xf numFmtId="0" fontId="38" fillId="26" borderId="0" applyNumberFormat="0" applyBorder="0" applyAlignment="0" applyProtection="0">
      <alignment vertical="center"/>
    </xf>
    <xf numFmtId="0" fontId="38" fillId="30" borderId="0" applyNumberFormat="0" applyBorder="0" applyAlignment="0" applyProtection="0">
      <alignment vertical="center"/>
    </xf>
    <xf numFmtId="0" fontId="39" fillId="25" borderId="0" applyNumberFormat="0" applyBorder="0" applyAlignment="0" applyProtection="0">
      <alignment vertical="center"/>
    </xf>
    <xf numFmtId="0" fontId="39" fillId="29" borderId="0" applyNumberFormat="0" applyBorder="0" applyAlignment="0" applyProtection="0">
      <alignment vertical="center"/>
    </xf>
    <xf numFmtId="0" fontId="38" fillId="32" borderId="0" applyNumberFormat="0" applyBorder="0" applyAlignment="0" applyProtection="0">
      <alignment vertical="center"/>
    </xf>
    <xf numFmtId="0" fontId="38" fillId="16" borderId="0" applyNumberFormat="0" applyBorder="0" applyAlignment="0" applyProtection="0">
      <alignment vertical="center"/>
    </xf>
    <xf numFmtId="0" fontId="39" fillId="12" borderId="0" applyNumberFormat="0" applyBorder="0" applyAlignment="0" applyProtection="0">
      <alignment vertical="center"/>
    </xf>
    <xf numFmtId="0" fontId="38" fillId="28" borderId="0" applyNumberFormat="0" applyBorder="0" applyAlignment="0" applyProtection="0">
      <alignment vertical="center"/>
    </xf>
    <xf numFmtId="0" fontId="39" fillId="19" borderId="0" applyNumberFormat="0" applyBorder="0" applyAlignment="0" applyProtection="0">
      <alignment vertical="center"/>
    </xf>
    <xf numFmtId="0" fontId="39" fillId="24" borderId="0" applyNumberFormat="0" applyBorder="0" applyAlignment="0" applyProtection="0">
      <alignment vertical="center"/>
    </xf>
    <xf numFmtId="0" fontId="38" fillId="11" borderId="0" applyNumberFormat="0" applyBorder="0" applyAlignment="0" applyProtection="0">
      <alignment vertical="center"/>
    </xf>
    <xf numFmtId="0" fontId="39" fillId="15" borderId="0" applyNumberFormat="0" applyBorder="0" applyAlignment="0" applyProtection="0">
      <alignment vertical="center"/>
    </xf>
    <xf numFmtId="0" fontId="1" fillId="0" borderId="0"/>
    <xf numFmtId="0" fontId="12" fillId="0" borderId="0"/>
    <xf numFmtId="0" fontId="12" fillId="0" borderId="0"/>
    <xf numFmtId="0" fontId="0" fillId="0" borderId="0"/>
  </cellStyleXfs>
  <cellXfs count="219">
    <xf numFmtId="0" fontId="0" fillId="0" borderId="0" xfId="0"/>
    <xf numFmtId="0" fontId="1" fillId="0" borderId="0" xfId="52" applyFont="1" applyAlignment="1">
      <alignment vertical="center"/>
    </xf>
    <xf numFmtId="0" fontId="1" fillId="0" borderId="0" xfId="52" applyFont="1" applyAlignment="1">
      <alignment vertical="center" wrapText="1"/>
    </xf>
    <xf numFmtId="0" fontId="2" fillId="0" borderId="0" xfId="52" applyFont="1" applyFill="1" applyBorder="1" applyAlignment="1">
      <alignment horizontal="center" vertical="center" wrapText="1"/>
    </xf>
    <xf numFmtId="0" fontId="3" fillId="0" borderId="1" xfId="52" applyFont="1" applyFill="1" applyBorder="1" applyAlignment="1">
      <alignment horizontal="center" vertical="center" wrapText="1"/>
    </xf>
    <xf numFmtId="0" fontId="3" fillId="0" borderId="1" xfId="52" applyFont="1" applyFill="1" applyBorder="1" applyAlignment="1">
      <alignment horizontal="left" vertical="center" wrapText="1"/>
    </xf>
    <xf numFmtId="0" fontId="3" fillId="0" borderId="2" xfId="52" applyFont="1" applyFill="1" applyBorder="1" applyAlignment="1">
      <alignment horizontal="center" vertical="center" wrapText="1"/>
    </xf>
    <xf numFmtId="0" fontId="4" fillId="0" borderId="2" xfId="52" applyFont="1" applyFill="1" applyBorder="1" applyAlignment="1">
      <alignment horizontal="center" vertical="center"/>
    </xf>
    <xf numFmtId="176" fontId="4" fillId="0" borderId="3" xfId="52" applyNumberFormat="1" applyFont="1" applyFill="1" applyBorder="1" applyAlignment="1">
      <alignment horizontal="center" vertical="center"/>
    </xf>
    <xf numFmtId="176" fontId="4" fillId="0" borderId="0" xfId="52" applyNumberFormat="1" applyFont="1" applyFill="1" applyBorder="1" applyAlignment="1">
      <alignment horizontal="center" vertical="center"/>
    </xf>
    <xf numFmtId="176" fontId="4" fillId="0" borderId="4" xfId="52" applyNumberFormat="1" applyFont="1" applyFill="1" applyBorder="1" applyAlignment="1">
      <alignment horizontal="center" vertical="center"/>
    </xf>
    <xf numFmtId="176" fontId="4" fillId="0" borderId="5" xfId="52" applyNumberFormat="1" applyFont="1" applyFill="1" applyBorder="1" applyAlignment="1">
      <alignment horizontal="center" vertical="center"/>
    </xf>
    <xf numFmtId="176" fontId="4" fillId="0" borderId="6" xfId="52" applyNumberFormat="1" applyFont="1" applyFill="1" applyBorder="1" applyAlignment="1">
      <alignment horizontal="center" vertical="center"/>
    </xf>
    <xf numFmtId="176" fontId="4" fillId="0" borderId="7" xfId="52" applyNumberFormat="1" applyFont="1" applyFill="1" applyBorder="1" applyAlignment="1">
      <alignment horizontal="center" vertical="center"/>
    </xf>
    <xf numFmtId="1" fontId="3" fillId="0" borderId="2" xfId="52" applyNumberFormat="1" applyFont="1" applyFill="1" applyBorder="1" applyAlignment="1">
      <alignment horizontal="left" vertical="center" wrapText="1"/>
    </xf>
    <xf numFmtId="1" fontId="3" fillId="0" borderId="8" xfId="52" applyNumberFormat="1" applyFont="1" applyFill="1" applyBorder="1" applyAlignment="1">
      <alignment horizontal="left" vertical="center" wrapText="1"/>
    </xf>
    <xf numFmtId="1" fontId="3" fillId="0" borderId="9" xfId="52" applyNumberFormat="1" applyFont="1" applyFill="1" applyBorder="1" applyAlignment="1">
      <alignment horizontal="left" vertical="center" wrapText="1"/>
    </xf>
    <xf numFmtId="1" fontId="3" fillId="0" borderId="10" xfId="52" applyNumberFormat="1" applyFont="1" applyFill="1" applyBorder="1" applyAlignment="1">
      <alignment horizontal="left" vertical="center" wrapText="1"/>
    </xf>
    <xf numFmtId="49" fontId="3" fillId="0" borderId="2" xfId="52" applyNumberFormat="1" applyFont="1" applyFill="1" applyBorder="1" applyAlignment="1">
      <alignment horizontal="left" vertical="center" wrapText="1"/>
    </xf>
    <xf numFmtId="0" fontId="3" fillId="0" borderId="8" xfId="52" applyFont="1" applyFill="1" applyBorder="1" applyAlignment="1">
      <alignment horizontal="center" vertical="center" wrapText="1"/>
    </xf>
    <xf numFmtId="0" fontId="3" fillId="0" borderId="10" xfId="52" applyFont="1" applyFill="1" applyBorder="1" applyAlignment="1">
      <alignment horizontal="center" vertical="center" wrapText="1"/>
    </xf>
    <xf numFmtId="0" fontId="4" fillId="0" borderId="2" xfId="52" applyFont="1" applyFill="1" applyBorder="1" applyAlignment="1">
      <alignment horizontal="center" vertical="center" wrapText="1"/>
    </xf>
    <xf numFmtId="0" fontId="4" fillId="0" borderId="11" xfId="52" applyFont="1" applyFill="1" applyBorder="1" applyAlignment="1">
      <alignment horizontal="left" vertical="center" wrapText="1"/>
    </xf>
    <xf numFmtId="9" fontId="5" fillId="0" borderId="2" xfId="52" applyNumberFormat="1" applyFont="1" applyFill="1" applyBorder="1" applyAlignment="1">
      <alignment horizontal="center" vertical="center"/>
    </xf>
    <xf numFmtId="0" fontId="4" fillId="0" borderId="2" xfId="52" applyFont="1" applyFill="1" applyBorder="1" applyAlignment="1">
      <alignment horizontal="left" vertical="center"/>
    </xf>
    <xf numFmtId="0" fontId="4" fillId="0" borderId="2" xfId="52" applyFont="1" applyFill="1" applyBorder="1" applyAlignment="1">
      <alignment horizontal="left" vertical="center" wrapText="1"/>
    </xf>
    <xf numFmtId="9" fontId="4" fillId="0" borderId="8" xfId="52" applyNumberFormat="1" applyFont="1" applyFill="1" applyBorder="1" applyAlignment="1">
      <alignment horizontal="center" vertical="center" wrapText="1"/>
    </xf>
    <xf numFmtId="0" fontId="4" fillId="0" borderId="8" xfId="52" applyFont="1" applyFill="1" applyBorder="1" applyAlignment="1">
      <alignment horizontal="center" vertical="center" wrapText="1"/>
    </xf>
    <xf numFmtId="0" fontId="4" fillId="0" borderId="10" xfId="52" applyFont="1" applyFill="1" applyBorder="1" applyAlignment="1">
      <alignment horizontal="center" vertical="center" wrapText="1"/>
    </xf>
    <xf numFmtId="0" fontId="3" fillId="0" borderId="6" xfId="52" applyFont="1" applyFill="1" applyBorder="1" applyAlignment="1">
      <alignment horizontal="left" vertical="center" wrapText="1"/>
    </xf>
    <xf numFmtId="49" fontId="4" fillId="0" borderId="2" xfId="52" applyNumberFormat="1" applyFont="1" applyFill="1" applyBorder="1" applyAlignment="1">
      <alignment horizontal="left" vertical="center" wrapText="1"/>
    </xf>
    <xf numFmtId="0" fontId="3" fillId="0" borderId="11" xfId="52" applyFont="1" applyFill="1" applyBorder="1" applyAlignment="1">
      <alignment horizontal="center" vertical="center" wrapText="1"/>
    </xf>
    <xf numFmtId="0" fontId="4" fillId="0" borderId="11" xfId="52" applyFont="1" applyFill="1" applyBorder="1" applyAlignment="1">
      <alignment horizontal="center" vertical="center"/>
    </xf>
    <xf numFmtId="0" fontId="4" fillId="0" borderId="8" xfId="52" applyFont="1" applyFill="1" applyBorder="1" applyAlignment="1">
      <alignment horizontal="center" vertical="center"/>
    </xf>
    <xf numFmtId="0" fontId="4" fillId="0" borderId="12" xfId="52" applyFont="1" applyFill="1" applyBorder="1" applyAlignment="1">
      <alignment vertical="center"/>
    </xf>
    <xf numFmtId="9" fontId="4" fillId="0" borderId="10" xfId="52" applyNumberFormat="1" applyFont="1" applyFill="1" applyBorder="1" applyAlignment="1">
      <alignment horizontal="center" vertical="center"/>
    </xf>
    <xf numFmtId="0" fontId="4" fillId="0" borderId="13" xfId="52" applyFont="1" applyFill="1" applyBorder="1" applyAlignment="1">
      <alignment horizontal="left" vertical="center"/>
    </xf>
    <xf numFmtId="9" fontId="5" fillId="0" borderId="13" xfId="52" applyNumberFormat="1" applyFont="1" applyFill="1" applyBorder="1" applyAlignment="1">
      <alignment horizontal="center" vertical="center"/>
    </xf>
    <xf numFmtId="0" fontId="4" fillId="0" borderId="13" xfId="52" applyFont="1" applyFill="1" applyBorder="1" applyAlignment="1">
      <alignment horizontal="center" vertical="center"/>
    </xf>
    <xf numFmtId="0" fontId="0" fillId="0" borderId="0" xfId="0" applyFill="1"/>
    <xf numFmtId="0" fontId="6" fillId="0" borderId="0" xfId="52" applyNumberFormat="1" applyFont="1" applyFill="1" applyAlignment="1" applyProtection="1">
      <alignment wrapText="1"/>
    </xf>
    <xf numFmtId="0" fontId="7" fillId="0" borderId="0" xfId="0" applyFont="1" applyBorder="1" applyAlignment="1">
      <alignment horizontal="left" vertical="center" wrapText="1"/>
    </xf>
    <xf numFmtId="0" fontId="8" fillId="0" borderId="0" xfId="0" applyFont="1" applyBorder="1" applyAlignment="1">
      <alignment horizontal="center" vertical="center" wrapText="1"/>
    </xf>
    <xf numFmtId="0" fontId="9" fillId="0" borderId="12" xfId="0" applyFont="1" applyFill="1" applyBorder="1" applyAlignment="1">
      <alignment horizontal="center" vertical="center" wrapText="1"/>
    </xf>
    <xf numFmtId="0" fontId="10" fillId="0" borderId="12" xfId="53" applyNumberFormat="1" applyFont="1" applyFill="1" applyBorder="1" applyAlignment="1" applyProtection="1">
      <alignment horizontal="center" vertical="center" wrapText="1"/>
    </xf>
    <xf numFmtId="0" fontId="11" fillId="0" borderId="12" xfId="52" applyFont="1" applyFill="1" applyBorder="1" applyAlignment="1">
      <alignment horizontal="left" vertical="center"/>
    </xf>
    <xf numFmtId="0" fontId="0" fillId="0" borderId="12" xfId="0" applyBorder="1" applyAlignment="1">
      <alignment horizontal="center" vertical="center"/>
    </xf>
    <xf numFmtId="0" fontId="0" fillId="0" borderId="12" xfId="0" applyBorder="1"/>
    <xf numFmtId="0" fontId="11" fillId="0" borderId="12" xfId="52" applyFont="1" applyFill="1" applyBorder="1" applyAlignment="1">
      <alignment horizontal="left" vertical="center" indent="2"/>
    </xf>
    <xf numFmtId="0" fontId="12" fillId="0" borderId="0" xfId="53"/>
    <xf numFmtId="0" fontId="6" fillId="0" borderId="0" xfId="53" applyNumberFormat="1" applyFont="1" applyFill="1" applyAlignment="1" applyProtection="1">
      <alignment horizontal="left" vertical="center"/>
    </xf>
    <xf numFmtId="0" fontId="12" fillId="0" borderId="0" xfId="53" applyFill="1"/>
    <xf numFmtId="0" fontId="13" fillId="0" borderId="0" xfId="53" applyNumberFormat="1" applyFont="1" applyFill="1" applyAlignment="1" applyProtection="1">
      <alignment horizontal="centerContinuous"/>
    </xf>
    <xf numFmtId="0" fontId="12" fillId="0" borderId="0" xfId="53" applyAlignment="1">
      <alignment horizontal="centerContinuous"/>
    </xf>
    <xf numFmtId="0" fontId="14" fillId="0" borderId="0" xfId="53" applyNumberFormat="1" applyFont="1" applyFill="1" applyAlignment="1" applyProtection="1">
      <alignment horizontal="centerContinuous"/>
    </xf>
    <xf numFmtId="0" fontId="14" fillId="0" borderId="0" xfId="53" applyFont="1" applyFill="1" applyAlignment="1">
      <alignment horizontal="centerContinuous"/>
    </xf>
    <xf numFmtId="0" fontId="12" fillId="0" borderId="0" xfId="53" applyFill="1" applyAlignment="1">
      <alignment horizontal="centerContinuous"/>
    </xf>
    <xf numFmtId="0" fontId="15" fillId="0" borderId="0" xfId="53" applyFont="1"/>
    <xf numFmtId="0" fontId="15" fillId="0" borderId="0" xfId="53" applyFont="1" applyFill="1"/>
    <xf numFmtId="0" fontId="15" fillId="0" borderId="0" xfId="53" applyFont="1" applyAlignment="1">
      <alignment horizontal="right"/>
    </xf>
    <xf numFmtId="0" fontId="10" fillId="0" borderId="14" xfId="53" applyNumberFormat="1" applyFont="1" applyFill="1" applyBorder="1" applyAlignment="1" applyProtection="1">
      <alignment horizontal="center" vertical="center" wrapText="1"/>
    </xf>
    <xf numFmtId="0" fontId="10" fillId="0" borderId="12" xfId="53" applyNumberFormat="1" applyFont="1" applyFill="1" applyBorder="1" applyAlignment="1" applyProtection="1">
      <alignment horizontal="center" vertical="center"/>
    </xf>
    <xf numFmtId="178" fontId="10" fillId="0" borderId="12" xfId="53" applyNumberFormat="1" applyFont="1" applyFill="1" applyBorder="1" applyAlignment="1" applyProtection="1">
      <alignment horizontal="center" vertical="center"/>
    </xf>
    <xf numFmtId="0" fontId="12" fillId="0" borderId="12" xfId="53" applyBorder="1"/>
    <xf numFmtId="0" fontId="10" fillId="0" borderId="12" xfId="53" applyFont="1" applyBorder="1" applyAlignment="1">
      <alignment horizontal="left" vertical="center" wrapText="1"/>
    </xf>
    <xf numFmtId="177" fontId="10" fillId="0" borderId="12" xfId="53" applyNumberFormat="1" applyFont="1" applyFill="1" applyBorder="1" applyAlignment="1" applyProtection="1">
      <alignment vertical="center"/>
    </xf>
    <xf numFmtId="178" fontId="10" fillId="0" borderId="12" xfId="53" applyNumberFormat="1" applyFont="1" applyFill="1" applyBorder="1" applyAlignment="1" applyProtection="1">
      <alignment horizontal="center" vertical="center" wrapText="1"/>
    </xf>
    <xf numFmtId="0" fontId="10" fillId="0" borderId="15" xfId="53" applyNumberFormat="1" applyFont="1" applyFill="1" applyBorder="1" applyAlignment="1" applyProtection="1">
      <alignment horizontal="center" vertical="center" wrapText="1"/>
    </xf>
    <xf numFmtId="0" fontId="10" fillId="0" borderId="12" xfId="53" applyFont="1" applyBorder="1" applyAlignment="1">
      <alignment horizontal="center" vertical="center" wrapText="1"/>
    </xf>
    <xf numFmtId="0" fontId="16" fillId="0" borderId="12" xfId="0" applyFont="1" applyFill="1" applyBorder="1" applyAlignment="1">
      <alignment vertical="center" wrapText="1"/>
    </xf>
    <xf numFmtId="0" fontId="15" fillId="0" borderId="12" xfId="53" applyFont="1" applyBorder="1" applyAlignment="1">
      <alignment horizontal="left" vertical="center" wrapText="1"/>
    </xf>
    <xf numFmtId="0" fontId="17" fillId="0" borderId="12" xfId="0" applyNumberFormat="1" applyFont="1" applyFill="1" applyBorder="1" applyAlignment="1">
      <alignment vertical="center"/>
    </xf>
    <xf numFmtId="0" fontId="10" fillId="0" borderId="12" xfId="53" applyNumberFormat="1" applyFont="1" applyFill="1" applyBorder="1" applyAlignment="1" applyProtection="1">
      <alignment horizontal="left" vertical="center"/>
    </xf>
    <xf numFmtId="0" fontId="18" fillId="0" borderId="12" xfId="0" applyNumberFormat="1" applyFont="1" applyFill="1" applyBorder="1" applyAlignment="1">
      <alignment horizontal="left" vertical="center"/>
    </xf>
    <xf numFmtId="0" fontId="17" fillId="0" borderId="12" xfId="0" applyNumberFormat="1" applyFont="1" applyFill="1" applyBorder="1" applyAlignment="1">
      <alignment horizontal="left" vertical="center"/>
    </xf>
    <xf numFmtId="178" fontId="19" fillId="0" borderId="12" xfId="0" applyNumberFormat="1" applyFont="1" applyFill="1" applyBorder="1" applyAlignment="1">
      <alignment horizontal="center" vertical="center"/>
    </xf>
    <xf numFmtId="0" fontId="20" fillId="0" borderId="12" xfId="0" applyNumberFormat="1" applyFont="1" applyFill="1" applyBorder="1" applyAlignment="1">
      <alignment horizontal="left" vertical="center"/>
    </xf>
    <xf numFmtId="0" fontId="21" fillId="0" borderId="12" xfId="0" applyFont="1" applyFill="1" applyBorder="1" applyAlignment="1">
      <alignment horizontal="left" vertical="center" wrapText="1"/>
    </xf>
    <xf numFmtId="0" fontId="15" fillId="0" borderId="12" xfId="53" applyNumberFormat="1" applyFont="1" applyFill="1" applyBorder="1" applyAlignment="1" applyProtection="1">
      <alignment horizontal="left" vertical="center"/>
    </xf>
    <xf numFmtId="49" fontId="10" fillId="0" borderId="12" xfId="53" applyNumberFormat="1" applyFont="1" applyFill="1" applyBorder="1" applyAlignment="1" applyProtection="1">
      <alignment vertical="center"/>
    </xf>
    <xf numFmtId="178" fontId="10" fillId="0" borderId="16" xfId="53" applyNumberFormat="1" applyFont="1" applyFill="1" applyBorder="1" applyAlignment="1" applyProtection="1">
      <alignment horizontal="center" vertical="center" wrapText="1"/>
    </xf>
    <xf numFmtId="178" fontId="10" fillId="0" borderId="14" xfId="53" applyNumberFormat="1" applyFont="1" applyFill="1" applyBorder="1" applyAlignment="1" applyProtection="1">
      <alignment horizontal="center" vertical="center"/>
    </xf>
    <xf numFmtId="0" fontId="10" fillId="0" borderId="17" xfId="53" applyFont="1" applyBorder="1" applyAlignment="1">
      <alignment horizontal="center" vertical="center" wrapText="1"/>
    </xf>
    <xf numFmtId="178" fontId="10" fillId="0" borderId="18" xfId="53" applyNumberFormat="1" applyFont="1" applyFill="1" applyBorder="1" applyAlignment="1" applyProtection="1">
      <alignment horizontal="center" vertical="center"/>
    </xf>
    <xf numFmtId="177" fontId="15" fillId="0" borderId="12" xfId="53" applyNumberFormat="1" applyFont="1" applyFill="1" applyBorder="1" applyAlignment="1" applyProtection="1">
      <alignment vertical="center"/>
    </xf>
    <xf numFmtId="0" fontId="6" fillId="0" borderId="0" xfId="53" applyNumberFormat="1" applyFont="1" applyFill="1" applyAlignment="1" applyProtection="1">
      <alignment horizontal="centerContinuous"/>
    </xf>
    <xf numFmtId="0" fontId="10" fillId="0" borderId="0" xfId="53" applyNumberFormat="1" applyFont="1" applyFill="1" applyAlignment="1" applyProtection="1">
      <alignment horizontal="centerContinuous"/>
    </xf>
    <xf numFmtId="0" fontId="10" fillId="0" borderId="16" xfId="53" applyNumberFormat="1" applyFont="1" applyFill="1" applyBorder="1" applyAlignment="1" applyProtection="1">
      <alignment horizontal="center" vertical="center" wrapText="1"/>
    </xf>
    <xf numFmtId="0" fontId="10" fillId="0" borderId="19" xfId="53" applyNumberFormat="1" applyFont="1" applyFill="1" applyBorder="1" applyAlignment="1" applyProtection="1">
      <alignment horizontal="center" vertical="center" wrapText="1"/>
    </xf>
    <xf numFmtId="0" fontId="10" fillId="0" borderId="20" xfId="53" applyFont="1" applyBorder="1" applyAlignment="1">
      <alignment horizontal="center" vertical="center" wrapText="1"/>
    </xf>
    <xf numFmtId="0" fontId="10" fillId="0" borderId="20" xfId="53" applyFont="1" applyFill="1" applyBorder="1" applyAlignment="1">
      <alignment horizontal="center" vertical="center" wrapText="1"/>
    </xf>
    <xf numFmtId="0" fontId="10" fillId="0" borderId="12" xfId="53" applyFont="1" applyFill="1" applyBorder="1" applyAlignment="1">
      <alignment horizontal="center" vertical="center" wrapText="1"/>
    </xf>
    <xf numFmtId="4" fontId="15" fillId="0" borderId="12" xfId="53" applyNumberFormat="1" applyFont="1" applyFill="1" applyBorder="1" applyAlignment="1" applyProtection="1">
      <alignment horizontal="right" vertical="center" wrapText="1"/>
    </xf>
    <xf numFmtId="4" fontId="15" fillId="0" borderId="18" xfId="53" applyNumberFormat="1" applyFont="1" applyFill="1" applyBorder="1" applyAlignment="1" applyProtection="1">
      <alignment horizontal="right" vertical="center" wrapText="1"/>
    </xf>
    <xf numFmtId="4" fontId="15" fillId="0" borderId="19" xfId="53" applyNumberFormat="1" applyFont="1" applyFill="1" applyBorder="1" applyAlignment="1" applyProtection="1">
      <alignment horizontal="right" vertical="center" wrapText="1"/>
    </xf>
    <xf numFmtId="178" fontId="10" fillId="0" borderId="21" xfId="53" applyNumberFormat="1" applyFont="1" applyFill="1" applyBorder="1" applyAlignment="1" applyProtection="1">
      <alignment horizontal="center" vertical="center" wrapText="1"/>
    </xf>
    <xf numFmtId="0" fontId="22" fillId="0" borderId="0" xfId="53" applyFont="1" applyFill="1" applyAlignment="1">
      <alignment horizontal="right"/>
    </xf>
    <xf numFmtId="0" fontId="15" fillId="0" borderId="22" xfId="53" applyNumberFormat="1" applyFont="1" applyFill="1" applyBorder="1" applyAlignment="1" applyProtection="1">
      <alignment horizontal="right"/>
    </xf>
    <xf numFmtId="0" fontId="10" fillId="0" borderId="21" xfId="53" applyNumberFormat="1" applyFont="1" applyFill="1" applyBorder="1" applyAlignment="1" applyProtection="1">
      <alignment horizontal="center" vertical="center" wrapText="1"/>
    </xf>
    <xf numFmtId="0" fontId="23" fillId="0" borderId="0" xfId="53" applyFont="1" applyFill="1" applyAlignment="1">
      <alignment horizontal="right" vertical="center"/>
    </xf>
    <xf numFmtId="0" fontId="23" fillId="0" borderId="0" xfId="53" applyFont="1" applyFill="1" applyAlignment="1">
      <alignment vertical="center"/>
    </xf>
    <xf numFmtId="0" fontId="22" fillId="0" borderId="0" xfId="53" applyFont="1" applyAlignment="1">
      <alignment horizontal="right"/>
    </xf>
    <xf numFmtId="0" fontId="13" fillId="0" borderId="0" xfId="53" applyFont="1" applyFill="1" applyAlignment="1">
      <alignment horizontal="centerContinuous" vertical="center"/>
    </xf>
    <xf numFmtId="0" fontId="24" fillId="0" borderId="0" xfId="53" applyFont="1" applyFill="1" applyAlignment="1">
      <alignment horizontal="centerContinuous" vertical="center"/>
    </xf>
    <xf numFmtId="0" fontId="23" fillId="0" borderId="0" xfId="53" applyFont="1" applyFill="1" applyAlignment="1">
      <alignment horizontal="centerContinuous" vertical="center"/>
    </xf>
    <xf numFmtId="0" fontId="15" fillId="0" borderId="0" xfId="53" applyFont="1" applyFill="1" applyAlignment="1">
      <alignment horizontal="center" vertical="center"/>
    </xf>
    <xf numFmtId="0" fontId="15" fillId="0" borderId="0" xfId="53" applyFont="1" applyFill="1" applyAlignment="1">
      <alignment vertical="center"/>
    </xf>
    <xf numFmtId="0" fontId="10" fillId="0" borderId="21" xfId="53" applyNumberFormat="1" applyFont="1" applyFill="1" applyBorder="1" applyAlignment="1" applyProtection="1">
      <alignment horizontal="center" vertical="center"/>
    </xf>
    <xf numFmtId="0" fontId="10" fillId="0" borderId="21" xfId="53" applyNumberFormat="1" applyFont="1" applyFill="1" applyBorder="1" applyAlignment="1" applyProtection="1">
      <alignment horizontal="centerContinuous" vertical="center" wrapText="1"/>
    </xf>
    <xf numFmtId="0" fontId="15" fillId="0" borderId="23" xfId="53" applyFont="1" applyFill="1" applyBorder="1" applyAlignment="1">
      <alignment vertical="center"/>
    </xf>
    <xf numFmtId="4" fontId="15" fillId="0" borderId="14" xfId="52" applyNumberFormat="1" applyFont="1" applyFill="1" applyBorder="1" applyAlignment="1" applyProtection="1">
      <alignment horizontal="right" vertical="center" wrapText="1"/>
    </xf>
    <xf numFmtId="0" fontId="15" fillId="0" borderId="24" xfId="53" applyFont="1" applyBorder="1" applyAlignment="1">
      <alignment vertical="center" wrapText="1"/>
    </xf>
    <xf numFmtId="4" fontId="15" fillId="0" borderId="24" xfId="53" applyNumberFormat="1" applyFont="1" applyBorder="1" applyAlignment="1">
      <alignment vertical="center" wrapText="1"/>
    </xf>
    <xf numFmtId="0" fontId="15" fillId="0" borderId="19" xfId="53" applyFont="1" applyBorder="1" applyAlignment="1">
      <alignment vertical="center"/>
    </xf>
    <xf numFmtId="0" fontId="15" fillId="0" borderId="16" xfId="53" applyFont="1" applyBorder="1" applyAlignment="1">
      <alignment vertical="center" wrapText="1"/>
    </xf>
    <xf numFmtId="4" fontId="15" fillId="0" borderId="16" xfId="53" applyNumberFormat="1" applyFont="1" applyBorder="1" applyAlignment="1">
      <alignment vertical="center" wrapText="1"/>
    </xf>
    <xf numFmtId="0" fontId="15" fillId="0" borderId="19" xfId="53" applyFont="1" applyBorder="1" applyAlignment="1">
      <alignment horizontal="left" vertical="center"/>
    </xf>
    <xf numFmtId="4" fontId="15" fillId="0" borderId="20" xfId="53" applyNumberFormat="1" applyFont="1" applyFill="1" applyBorder="1" applyAlignment="1" applyProtection="1">
      <alignment horizontal="right" vertical="center" wrapText="1"/>
    </xf>
    <xf numFmtId="0" fontId="15" fillId="0" borderId="19" xfId="53" applyFont="1" applyFill="1" applyBorder="1" applyAlignment="1">
      <alignment vertical="center"/>
    </xf>
    <xf numFmtId="4" fontId="15" fillId="0" borderId="14" xfId="53" applyNumberFormat="1" applyFont="1" applyFill="1" applyBorder="1" applyAlignment="1" applyProtection="1">
      <alignment horizontal="right" vertical="center" wrapText="1"/>
    </xf>
    <xf numFmtId="0" fontId="15" fillId="0" borderId="16" xfId="53" applyFont="1" applyFill="1" applyBorder="1" applyAlignment="1">
      <alignment vertical="center" wrapText="1"/>
    </xf>
    <xf numFmtId="4" fontId="0" fillId="0" borderId="16" xfId="53" applyNumberFormat="1" applyFont="1" applyBorder="1" applyAlignment="1">
      <alignment vertical="center" wrapText="1"/>
    </xf>
    <xf numFmtId="0" fontId="15" fillId="0" borderId="12" xfId="53" applyFont="1" applyBorder="1"/>
    <xf numFmtId="4" fontId="15" fillId="0" borderId="12" xfId="53" applyNumberFormat="1" applyFont="1" applyFill="1" applyBorder="1" applyAlignment="1">
      <alignment horizontal="right" vertical="center" wrapText="1"/>
    </xf>
    <xf numFmtId="0" fontId="15" fillId="0" borderId="12" xfId="53" applyFont="1" applyFill="1" applyBorder="1" applyAlignment="1">
      <alignment vertical="center" wrapText="1"/>
    </xf>
    <xf numFmtId="4" fontId="15" fillId="0" borderId="12" xfId="53" applyNumberFormat="1" applyFont="1" applyBorder="1" applyAlignment="1">
      <alignment vertical="center" wrapText="1"/>
    </xf>
    <xf numFmtId="0" fontId="15" fillId="0" borderId="12" xfId="53" applyNumberFormat="1" applyFont="1" applyFill="1" applyBorder="1" applyAlignment="1" applyProtection="1">
      <alignment horizontal="center" vertical="center"/>
    </xf>
    <xf numFmtId="4" fontId="15" fillId="0" borderId="14" xfId="53" applyNumberFormat="1" applyFont="1" applyFill="1" applyBorder="1" applyAlignment="1">
      <alignment horizontal="right" vertical="center" wrapText="1"/>
    </xf>
    <xf numFmtId="0" fontId="15" fillId="0" borderId="12" xfId="53" applyNumberFormat="1" applyFont="1" applyFill="1" applyBorder="1" applyAlignment="1" applyProtection="1">
      <alignment vertical="center" wrapText="1"/>
    </xf>
    <xf numFmtId="0" fontId="15" fillId="0" borderId="12" xfId="53" applyFont="1" applyFill="1" applyBorder="1" applyAlignment="1">
      <alignment horizontal="center" vertical="center"/>
    </xf>
    <xf numFmtId="4" fontId="15" fillId="0" borderId="21" xfId="53" applyNumberFormat="1" applyFont="1" applyFill="1" applyBorder="1" applyAlignment="1">
      <alignment horizontal="right" vertical="center" wrapText="1"/>
    </xf>
    <xf numFmtId="0" fontId="23" fillId="0" borderId="0" xfId="53" applyFont="1" applyFill="1"/>
    <xf numFmtId="0" fontId="13" fillId="0" borderId="0" xfId="53" applyFont="1" applyFill="1" applyAlignment="1">
      <alignment horizontal="centerContinuous"/>
    </xf>
    <xf numFmtId="0" fontId="25" fillId="0" borderId="0" xfId="53" applyFont="1" applyAlignment="1">
      <alignment horizontal="centerContinuous"/>
    </xf>
    <xf numFmtId="0" fontId="10" fillId="0" borderId="0" xfId="53" applyFont="1" applyFill="1" applyAlignment="1">
      <alignment horizontal="centerContinuous"/>
    </xf>
    <xf numFmtId="0" fontId="10" fillId="0" borderId="0" xfId="53" applyFont="1" applyAlignment="1">
      <alignment horizontal="centerContinuous"/>
    </xf>
    <xf numFmtId="0" fontId="10" fillId="0" borderId="0" xfId="53" applyFont="1" applyAlignment="1">
      <alignment horizontal="right"/>
    </xf>
    <xf numFmtId="0" fontId="10" fillId="0" borderId="19" xfId="53" applyNumberFormat="1" applyFont="1" applyFill="1" applyBorder="1" applyAlignment="1" applyProtection="1">
      <alignment horizontal="center" vertical="center"/>
    </xf>
    <xf numFmtId="0" fontId="10" fillId="0" borderId="14" xfId="53" applyNumberFormat="1" applyFont="1" applyFill="1" applyBorder="1" applyAlignment="1" applyProtection="1">
      <alignment horizontal="center" vertical="center"/>
    </xf>
    <xf numFmtId="0" fontId="10" fillId="0" borderId="20" xfId="53" applyNumberFormat="1" applyFont="1" applyFill="1" applyBorder="1" applyAlignment="1" applyProtection="1">
      <alignment horizontal="center" vertical="center"/>
    </xf>
    <xf numFmtId="0" fontId="10" fillId="0" borderId="17" xfId="53" applyNumberFormat="1" applyFont="1" applyFill="1" applyBorder="1" applyAlignment="1" applyProtection="1">
      <alignment horizontal="center" vertical="center"/>
    </xf>
    <xf numFmtId="49" fontId="10" fillId="0" borderId="19" xfId="53" applyNumberFormat="1" applyFont="1" applyFill="1" applyBorder="1" applyAlignment="1" applyProtection="1">
      <alignment horizontal="left" vertical="center"/>
    </xf>
    <xf numFmtId="49" fontId="15" fillId="0" borderId="19" xfId="53" applyNumberFormat="1" applyFont="1" applyFill="1" applyBorder="1" applyAlignment="1" applyProtection="1">
      <alignment horizontal="left" vertical="center"/>
    </xf>
    <xf numFmtId="49" fontId="10" fillId="0" borderId="12" xfId="53" applyNumberFormat="1" applyFont="1" applyFill="1" applyBorder="1" applyAlignment="1" applyProtection="1">
      <alignment horizontal="left" vertical="center"/>
    </xf>
    <xf numFmtId="49" fontId="15" fillId="0" borderId="12" xfId="53" applyNumberFormat="1" applyFont="1" applyFill="1" applyBorder="1" applyAlignment="1" applyProtection="1">
      <alignment horizontal="left" vertical="center"/>
    </xf>
    <xf numFmtId="0" fontId="22" fillId="0" borderId="0" xfId="53" applyFont="1" applyAlignment="1">
      <alignment horizontal="center" vertical="center"/>
    </xf>
    <xf numFmtId="0" fontId="25" fillId="0" borderId="0" xfId="53" applyFont="1" applyFill="1" applyAlignment="1">
      <alignment horizontal="centerContinuous"/>
    </xf>
    <xf numFmtId="0" fontId="23" fillId="0" borderId="0" xfId="53" applyFont="1"/>
    <xf numFmtId="0" fontId="10" fillId="0" borderId="22" xfId="53" applyNumberFormat="1" applyFont="1" applyFill="1" applyBorder="1" applyAlignment="1" applyProtection="1">
      <alignment horizontal="center" vertical="center"/>
    </xf>
    <xf numFmtId="0" fontId="10" fillId="0" borderId="23" xfId="53" applyNumberFormat="1" applyFont="1" applyFill="1" applyBorder="1" applyAlignment="1" applyProtection="1">
      <alignment horizontal="center" vertical="center"/>
    </xf>
    <xf numFmtId="0" fontId="10" fillId="0" borderId="15" xfId="53" applyNumberFormat="1" applyFont="1" applyFill="1" applyBorder="1" applyAlignment="1" applyProtection="1">
      <alignment horizontal="center" vertical="center"/>
    </xf>
    <xf numFmtId="0" fontId="10" fillId="0" borderId="25" xfId="53" applyNumberFormat="1" applyFont="1" applyFill="1" applyBorder="1" applyAlignment="1" applyProtection="1">
      <alignment horizontal="center" vertical="center"/>
    </xf>
    <xf numFmtId="0" fontId="10" fillId="0" borderId="20" xfId="53" applyNumberFormat="1" applyFont="1" applyFill="1" applyBorder="1" applyAlignment="1" applyProtection="1">
      <alignment horizontal="center" vertical="center" wrapText="1"/>
    </xf>
    <xf numFmtId="0" fontId="10" fillId="0" borderId="26" xfId="53" applyNumberFormat="1" applyFont="1" applyFill="1" applyBorder="1" applyAlignment="1" applyProtection="1">
      <alignment horizontal="center" vertical="center" wrapText="1"/>
    </xf>
    <xf numFmtId="4" fontId="15" fillId="0" borderId="16" xfId="53" applyNumberFormat="1" applyFont="1" applyFill="1" applyBorder="1" applyAlignment="1" applyProtection="1">
      <alignment horizontal="right" vertical="center" wrapText="1"/>
    </xf>
    <xf numFmtId="0" fontId="11" fillId="0" borderId="0" xfId="53" applyFont="1"/>
    <xf numFmtId="0" fontId="22" fillId="0" borderId="0" xfId="53" applyFont="1" applyAlignment="1">
      <alignment horizontal="right" vertical="center"/>
    </xf>
    <xf numFmtId="49" fontId="26" fillId="0" borderId="0" xfId="53" applyNumberFormat="1" applyFont="1" applyFill="1" applyAlignment="1" applyProtection="1">
      <alignment horizontal="centerContinuous"/>
    </xf>
    <xf numFmtId="0" fontId="15" fillId="0" borderId="0" xfId="53" applyFont="1" applyAlignment="1">
      <alignment horizontal="right" vertical="center"/>
    </xf>
    <xf numFmtId="49" fontId="15" fillId="0" borderId="12" xfId="53" applyNumberFormat="1" applyFont="1" applyFill="1" applyBorder="1" applyAlignment="1" applyProtection="1"/>
    <xf numFmtId="177" fontId="15" fillId="0" borderId="12" xfId="53" applyNumberFormat="1" applyFont="1" applyFill="1" applyBorder="1" applyAlignment="1" applyProtection="1">
      <alignment horizontal="center" vertical="center"/>
    </xf>
    <xf numFmtId="4" fontId="15" fillId="0" borderId="12" xfId="53" applyNumberFormat="1" applyFont="1" applyFill="1" applyBorder="1" applyAlignment="1" applyProtection="1">
      <alignment horizontal="center" vertical="center" wrapText="1"/>
    </xf>
    <xf numFmtId="49" fontId="15" fillId="0" borderId="12" xfId="53" applyNumberFormat="1" applyFont="1" applyFill="1" applyBorder="1" applyAlignment="1" applyProtection="1">
      <alignment vertical="center"/>
    </xf>
    <xf numFmtId="4" fontId="15" fillId="0" borderId="12" xfId="53" applyNumberFormat="1" applyFont="1" applyFill="1" applyBorder="1" applyAlignment="1">
      <alignment horizontal="center" vertical="center" wrapText="1"/>
    </xf>
    <xf numFmtId="0" fontId="12" fillId="0" borderId="12" xfId="53" applyBorder="1" applyAlignment="1">
      <alignment horizontal="center"/>
    </xf>
    <xf numFmtId="177" fontId="15" fillId="0" borderId="12" xfId="53" applyNumberFormat="1" applyFont="1" applyFill="1" applyBorder="1" applyAlignment="1" applyProtection="1">
      <alignment vertical="top"/>
    </xf>
    <xf numFmtId="0" fontId="15" fillId="0" borderId="12" xfId="53" applyFont="1" applyBorder="1" applyAlignment="1">
      <alignment vertical="center"/>
    </xf>
    <xf numFmtId="0" fontId="15" fillId="0" borderId="12" xfId="53" applyFont="1" applyFill="1" applyBorder="1" applyAlignment="1">
      <alignment vertical="center"/>
    </xf>
    <xf numFmtId="0" fontId="27" fillId="0" borderId="0" xfId="53" applyFont="1"/>
    <xf numFmtId="178" fontId="12" fillId="0" borderId="0" xfId="53" applyNumberFormat="1"/>
    <xf numFmtId="49" fontId="28" fillId="0" borderId="0" xfId="53" applyNumberFormat="1" applyFont="1" applyFill="1" applyAlignment="1" applyProtection="1">
      <alignment horizontal="left"/>
    </xf>
    <xf numFmtId="0" fontId="29" fillId="0" borderId="0" xfId="53" applyFont="1" applyAlignment="1">
      <alignment horizontal="centerContinuous"/>
    </xf>
    <xf numFmtId="178" fontId="29" fillId="0" borderId="0" xfId="53" applyNumberFormat="1" applyFont="1" applyAlignment="1">
      <alignment horizontal="centerContinuous"/>
    </xf>
    <xf numFmtId="178" fontId="15" fillId="0" borderId="0" xfId="53" applyNumberFormat="1" applyFont="1"/>
    <xf numFmtId="178" fontId="15" fillId="0" borderId="0" xfId="53" applyNumberFormat="1" applyFont="1" applyFill="1" applyAlignment="1" applyProtection="1">
      <alignment horizontal="right"/>
    </xf>
    <xf numFmtId="178" fontId="10" fillId="0" borderId="21" xfId="53" applyNumberFormat="1" applyFont="1" applyFill="1" applyBorder="1" applyAlignment="1" applyProtection="1">
      <alignment horizontal="center" vertical="center"/>
    </xf>
    <xf numFmtId="0" fontId="10" fillId="0" borderId="12" xfId="53" applyNumberFormat="1" applyFont="1" applyFill="1" applyBorder="1" applyAlignment="1" applyProtection="1">
      <alignment vertical="center"/>
    </xf>
    <xf numFmtId="0" fontId="17" fillId="0" borderId="15" xfId="53" applyFont="1" applyFill="1" applyBorder="1" applyAlignment="1">
      <alignment horizontal="left" vertical="center" wrapText="1"/>
    </xf>
    <xf numFmtId="178" fontId="12" fillId="0" borderId="0" xfId="53" applyNumberFormat="1" applyFill="1"/>
    <xf numFmtId="0" fontId="23" fillId="0" borderId="0" xfId="52" applyFont="1"/>
    <xf numFmtId="0" fontId="12" fillId="0" borderId="0" xfId="52" applyAlignment="1">
      <alignment wrapText="1"/>
    </xf>
    <xf numFmtId="0" fontId="12" fillId="0" borderId="0" xfId="52"/>
    <xf numFmtId="0" fontId="23" fillId="0" borderId="0" xfId="52" applyFont="1" applyAlignment="1">
      <alignment wrapText="1"/>
    </xf>
    <xf numFmtId="0" fontId="13" fillId="0" borderId="0" xfId="52" applyNumberFormat="1" applyFont="1" applyFill="1" applyAlignment="1" applyProtection="1">
      <alignment horizontal="centerContinuous"/>
    </xf>
    <xf numFmtId="0" fontId="23" fillId="0" borderId="0" xfId="52" applyFont="1" applyAlignment="1">
      <alignment horizontal="centerContinuous"/>
    </xf>
    <xf numFmtId="0" fontId="23" fillId="0" borderId="0" xfId="52" applyFont="1" applyFill="1" applyAlignment="1">
      <alignment wrapText="1"/>
    </xf>
    <xf numFmtId="0" fontId="15" fillId="0" borderId="0" xfId="52" applyFont="1" applyFill="1" applyAlignment="1">
      <alignment wrapText="1"/>
    </xf>
    <xf numFmtId="0" fontId="15" fillId="0" borderId="0" xfId="52" applyFont="1" applyAlignment="1">
      <alignment wrapText="1"/>
    </xf>
    <xf numFmtId="0" fontId="15" fillId="0" borderId="0" xfId="52" applyNumberFormat="1" applyFont="1" applyFill="1" applyAlignment="1" applyProtection="1">
      <alignment horizontal="right"/>
    </xf>
    <xf numFmtId="0" fontId="10" fillId="0" borderId="12" xfId="52" applyNumberFormat="1" applyFont="1" applyFill="1" applyBorder="1" applyAlignment="1" applyProtection="1">
      <alignment horizontal="center" vertical="center" wrapText="1"/>
    </xf>
    <xf numFmtId="0" fontId="10" fillId="0" borderId="21" xfId="52" applyNumberFormat="1" applyFont="1" applyFill="1" applyBorder="1" applyAlignment="1" applyProtection="1">
      <alignment horizontal="center" vertical="center" wrapText="1"/>
    </xf>
    <xf numFmtId="0" fontId="15" fillId="0" borderId="21" xfId="52" applyFont="1" applyBorder="1" applyAlignment="1">
      <alignment horizontal="center" vertical="center"/>
    </xf>
    <xf numFmtId="4" fontId="15" fillId="0" borderId="20" xfId="52" applyNumberFormat="1" applyFont="1" applyFill="1" applyBorder="1" applyAlignment="1">
      <alignment horizontal="right" vertical="center" wrapText="1"/>
    </xf>
    <xf numFmtId="4" fontId="15" fillId="0" borderId="21" xfId="52" applyNumberFormat="1" applyFont="1" applyBorder="1" applyAlignment="1">
      <alignment horizontal="left" vertical="center"/>
    </xf>
    <xf numFmtId="4" fontId="15" fillId="0" borderId="21" xfId="52" applyNumberFormat="1" applyFont="1" applyBorder="1" applyAlignment="1">
      <alignment horizontal="right" vertical="center"/>
    </xf>
    <xf numFmtId="0" fontId="15" fillId="0" borderId="19" xfId="52" applyFont="1" applyFill="1" applyBorder="1" applyAlignment="1">
      <alignment horizontal="left" vertical="center"/>
    </xf>
    <xf numFmtId="4" fontId="15" fillId="0" borderId="16" xfId="52" applyNumberFormat="1" applyFont="1" applyBorder="1" applyAlignment="1">
      <alignment horizontal="left" vertical="center" wrapText="1"/>
    </xf>
    <xf numFmtId="4" fontId="15" fillId="0" borderId="12" xfId="52" applyNumberFormat="1" applyFont="1" applyBorder="1" applyAlignment="1">
      <alignment horizontal="right" vertical="center" wrapText="1"/>
    </xf>
    <xf numFmtId="4" fontId="15" fillId="0" borderId="12" xfId="52" applyNumberFormat="1" applyFont="1" applyFill="1" applyBorder="1" applyAlignment="1" applyProtection="1">
      <alignment horizontal="right" vertical="center" wrapText="1"/>
    </xf>
    <xf numFmtId="0" fontId="15" fillId="0" borderId="19" xfId="52" applyFont="1" applyBorder="1" applyAlignment="1">
      <alignment horizontal="left" vertical="center"/>
    </xf>
    <xf numFmtId="4" fontId="15" fillId="0" borderId="21" xfId="52" applyNumberFormat="1" applyFont="1" applyFill="1" applyBorder="1" applyAlignment="1" applyProtection="1">
      <alignment horizontal="right" vertical="center" wrapText="1"/>
    </xf>
    <xf numFmtId="4" fontId="15" fillId="0" borderId="16" xfId="52" applyNumberFormat="1" applyFont="1" applyFill="1" applyBorder="1" applyAlignment="1">
      <alignment horizontal="left" vertical="center" wrapText="1"/>
    </xf>
    <xf numFmtId="0" fontId="15" fillId="0" borderId="12" xfId="52" applyFont="1" applyBorder="1" applyAlignment="1">
      <alignment horizontal="center" vertical="center"/>
    </xf>
    <xf numFmtId="4" fontId="15" fillId="0" borderId="12" xfId="52" applyNumberFormat="1" applyFont="1" applyFill="1" applyBorder="1" applyAlignment="1">
      <alignment horizontal="left" vertical="center" wrapText="1"/>
    </xf>
    <xf numFmtId="4" fontId="15" fillId="0" borderId="12" xfId="52" applyNumberFormat="1" applyFont="1" applyBorder="1" applyAlignment="1">
      <alignment horizontal="center" vertical="center"/>
    </xf>
    <xf numFmtId="4" fontId="15" fillId="0" borderId="12" xfId="52" applyNumberFormat="1" applyFont="1" applyFill="1" applyBorder="1" applyAlignment="1">
      <alignment horizontal="right" vertical="center" wrapText="1"/>
    </xf>
    <xf numFmtId="4" fontId="15" fillId="0" borderId="12" xfId="52" applyNumberFormat="1" applyFont="1" applyFill="1" applyBorder="1" applyAlignment="1" applyProtection="1">
      <alignment horizontal="right" vertical="center"/>
    </xf>
    <xf numFmtId="4" fontId="15" fillId="0" borderId="12" xfId="52" applyNumberFormat="1" applyFont="1" applyBorder="1" applyAlignment="1">
      <alignment horizontal="right" vertical="center"/>
    </xf>
    <xf numFmtId="4" fontId="15" fillId="0" borderId="12" xfId="52" applyNumberFormat="1" applyFont="1" applyFill="1" applyBorder="1" applyAlignment="1">
      <alignment horizontal="right" vertical="center"/>
    </xf>
    <xf numFmtId="4" fontId="15" fillId="0" borderId="12" xfId="52" applyNumberFormat="1" applyFont="1" applyFill="1" applyBorder="1" applyAlignment="1">
      <alignment horizontal="center" vertical="center"/>
    </xf>
    <xf numFmtId="0" fontId="12" fillId="0" borderId="15" xfId="52" applyBorder="1" applyAlignment="1">
      <alignment wrapText="1"/>
    </xf>
    <xf numFmtId="0" fontId="23" fillId="0" borderId="0" xfId="52" applyFont="1" applyFill="1"/>
    <xf numFmtId="0" fontId="0" fillId="0" borderId="0" xfId="0" applyAlignment="1">
      <alignment horizontal="center"/>
    </xf>
    <xf numFmtId="0" fontId="30" fillId="0" borderId="0" xfId="0" applyFont="1" applyAlignment="1">
      <alignment horizontal="center"/>
    </xf>
    <xf numFmtId="0" fontId="31" fillId="0" borderId="12" xfId="0" applyFont="1" applyBorder="1" applyAlignment="1">
      <alignment horizontal="center" vertical="center"/>
    </xf>
    <xf numFmtId="0" fontId="32" fillId="0" borderId="12" xfId="0" applyFont="1" applyBorder="1" applyAlignment="1">
      <alignment horizontal="center"/>
    </xf>
    <xf numFmtId="0" fontId="32" fillId="0" borderId="12" xfId="0" applyFont="1" applyBorder="1"/>
    <xf numFmtId="0" fontId="32" fillId="2" borderId="12" xfId="0" applyFont="1" applyFill="1" applyBorder="1" applyAlignment="1">
      <alignment horizontal="center"/>
    </xf>
    <xf numFmtId="0" fontId="32" fillId="2" borderId="12" xfId="0" applyFont="1" applyFill="1" applyBorder="1"/>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常规 5 2" xfId="18"/>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2" xfId="51"/>
    <cellStyle name="常规 3" xfId="52"/>
    <cellStyle name="常规 4" xfId="53"/>
    <cellStyle name="常规 5" xfId="54"/>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5" Type="http://schemas.openxmlformats.org/officeDocument/2006/relationships/sharedStrings" Target="sharedStrings.xml"/><Relationship Id="rId14" Type="http://schemas.openxmlformats.org/officeDocument/2006/relationships/styles" Target="styles.xml"/><Relationship Id="rId13" Type="http://schemas.openxmlformats.org/officeDocument/2006/relationships/theme" Target="theme/theme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I258"/>
  <sheetViews>
    <sheetView topLeftCell="B1" workbookViewId="0">
      <selection activeCell="C23" sqref="C23"/>
    </sheetView>
  </sheetViews>
  <sheetFormatPr defaultColWidth="9" defaultRowHeight="13.5"/>
  <cols>
    <col min="1" max="1" width="15" style="212" hidden="1" customWidth="1"/>
    <col min="2" max="2" width="15.375" style="212" customWidth="1"/>
    <col min="3" max="3" width="59.75" customWidth="1"/>
    <col min="4" max="4" width="13" style="212" customWidth="1"/>
    <col min="5" max="5" width="101.5" customWidth="1"/>
    <col min="6" max="6" width="29.25" customWidth="1"/>
    <col min="7" max="7" width="30.75" style="212" customWidth="1"/>
    <col min="8" max="8" width="28.5" style="212" customWidth="1"/>
    <col min="9" max="9" width="72.875" customWidth="1"/>
  </cols>
  <sheetData>
    <row r="2" ht="24.75" customHeight="1" spans="1:9">
      <c r="A2" s="213" t="s">
        <v>0</v>
      </c>
      <c r="B2" s="213"/>
      <c r="C2" s="213"/>
      <c r="D2" s="213"/>
      <c r="E2" s="213"/>
      <c r="F2" s="213"/>
      <c r="G2" s="213"/>
      <c r="H2" s="213"/>
      <c r="I2" s="213"/>
    </row>
    <row r="4" ht="22.5" spans="1:9">
      <c r="A4" s="214" t="s">
        <v>1</v>
      </c>
      <c r="B4" s="214" t="s">
        <v>2</v>
      </c>
      <c r="C4" s="214" t="s">
        <v>3</v>
      </c>
      <c r="D4" s="214" t="s">
        <v>4</v>
      </c>
      <c r="E4" s="214" t="s">
        <v>5</v>
      </c>
      <c r="F4" s="214" t="s">
        <v>6</v>
      </c>
      <c r="G4" s="214" t="s">
        <v>7</v>
      </c>
      <c r="H4" s="214" t="s">
        <v>8</v>
      </c>
      <c r="I4" s="214" t="s">
        <v>9</v>
      </c>
    </row>
    <row r="5" ht="22.5" spans="1:9">
      <c r="A5" s="215">
        <v>100001</v>
      </c>
      <c r="B5" s="215">
        <v>1</v>
      </c>
      <c r="C5" s="216" t="s">
        <v>10</v>
      </c>
      <c r="D5" s="215"/>
      <c r="E5" s="216" t="s">
        <v>10</v>
      </c>
      <c r="F5" s="216" t="s">
        <v>11</v>
      </c>
      <c r="G5" s="215" t="s">
        <v>12</v>
      </c>
      <c r="H5" s="215"/>
      <c r="I5" s="216"/>
    </row>
    <row r="6" ht="22.5" spans="1:9">
      <c r="A6" s="215">
        <v>102001</v>
      </c>
      <c r="B6" s="215">
        <v>2</v>
      </c>
      <c r="C6" s="216" t="s">
        <v>13</v>
      </c>
      <c r="D6" s="215"/>
      <c r="E6" s="216" t="s">
        <v>13</v>
      </c>
      <c r="F6" s="216" t="s">
        <v>11</v>
      </c>
      <c r="G6" s="215" t="s">
        <v>12</v>
      </c>
      <c r="H6" s="215"/>
      <c r="I6" s="216"/>
    </row>
    <row r="7" ht="22.5" spans="1:9">
      <c r="A7" s="215">
        <v>101001</v>
      </c>
      <c r="B7" s="215">
        <v>3</v>
      </c>
      <c r="C7" s="216" t="s">
        <v>14</v>
      </c>
      <c r="D7" s="215"/>
      <c r="E7" s="216" t="s">
        <v>14</v>
      </c>
      <c r="F7" s="216" t="s">
        <v>11</v>
      </c>
      <c r="G7" s="215" t="s">
        <v>12</v>
      </c>
      <c r="H7" s="215"/>
      <c r="I7" s="216"/>
    </row>
    <row r="8" ht="22.5" spans="1:9">
      <c r="A8" s="215">
        <v>146001</v>
      </c>
      <c r="B8" s="215">
        <v>4</v>
      </c>
      <c r="C8" s="216" t="s">
        <v>15</v>
      </c>
      <c r="D8" s="215" t="s">
        <v>16</v>
      </c>
      <c r="E8" s="216" t="s">
        <v>17</v>
      </c>
      <c r="F8" s="216" t="s">
        <v>11</v>
      </c>
      <c r="G8" s="215" t="s">
        <v>12</v>
      </c>
      <c r="H8" s="215"/>
      <c r="I8" s="216"/>
    </row>
    <row r="9" ht="22.5" spans="1:9">
      <c r="A9" s="215">
        <v>147001</v>
      </c>
      <c r="B9" s="215">
        <v>5</v>
      </c>
      <c r="C9" s="216" t="s">
        <v>18</v>
      </c>
      <c r="D9" s="215"/>
      <c r="E9" s="216" t="s">
        <v>18</v>
      </c>
      <c r="F9" s="216" t="s">
        <v>11</v>
      </c>
      <c r="G9" s="215" t="s">
        <v>12</v>
      </c>
      <c r="H9" s="215"/>
      <c r="I9" s="216"/>
    </row>
    <row r="10" ht="22.5" spans="1:9">
      <c r="A10" s="215">
        <v>148001</v>
      </c>
      <c r="B10" s="215">
        <v>6</v>
      </c>
      <c r="C10" s="216" t="s">
        <v>19</v>
      </c>
      <c r="D10" s="215"/>
      <c r="E10" s="216" t="s">
        <v>19</v>
      </c>
      <c r="F10" s="216" t="s">
        <v>20</v>
      </c>
      <c r="G10" s="215" t="s">
        <v>12</v>
      </c>
      <c r="H10" s="215"/>
      <c r="I10" s="216"/>
    </row>
    <row r="11" ht="22.5" spans="1:9">
      <c r="A11" s="215">
        <v>149001</v>
      </c>
      <c r="B11" s="215">
        <v>7</v>
      </c>
      <c r="C11" s="216" t="s">
        <v>21</v>
      </c>
      <c r="D11" s="215"/>
      <c r="E11" s="216" t="s">
        <v>21</v>
      </c>
      <c r="F11" s="216" t="s">
        <v>11</v>
      </c>
      <c r="G11" s="215" t="s">
        <v>12</v>
      </c>
      <c r="H11" s="215"/>
      <c r="I11" s="216"/>
    </row>
    <row r="12" ht="22.5" spans="1:9">
      <c r="A12" s="215">
        <v>150001</v>
      </c>
      <c r="B12" s="215">
        <v>8</v>
      </c>
      <c r="C12" s="216" t="s">
        <v>22</v>
      </c>
      <c r="D12" s="215"/>
      <c r="E12" s="216" t="s">
        <v>22</v>
      </c>
      <c r="F12" s="216" t="s">
        <v>11</v>
      </c>
      <c r="G12" s="215" t="s">
        <v>12</v>
      </c>
      <c r="H12" s="215"/>
      <c r="I12" s="216"/>
    </row>
    <row r="13" ht="22.5" spans="1:9">
      <c r="A13" s="215">
        <v>154001</v>
      </c>
      <c r="B13" s="215">
        <v>9</v>
      </c>
      <c r="C13" s="216" t="s">
        <v>23</v>
      </c>
      <c r="D13" s="215"/>
      <c r="E13" s="216" t="s">
        <v>23</v>
      </c>
      <c r="F13" s="216" t="s">
        <v>11</v>
      </c>
      <c r="G13" s="215" t="s">
        <v>12</v>
      </c>
      <c r="H13" s="215"/>
      <c r="I13" s="216"/>
    </row>
    <row r="14" ht="22.5" spans="1:9">
      <c r="A14" s="215">
        <v>153001</v>
      </c>
      <c r="B14" s="215">
        <v>10</v>
      </c>
      <c r="C14" s="216" t="s">
        <v>24</v>
      </c>
      <c r="D14" s="215"/>
      <c r="E14" s="216" t="s">
        <v>24</v>
      </c>
      <c r="F14" s="216" t="s">
        <v>11</v>
      </c>
      <c r="G14" s="215" t="s">
        <v>12</v>
      </c>
      <c r="H14" s="215"/>
      <c r="I14" s="216"/>
    </row>
    <row r="15" ht="22.5" spans="1:9">
      <c r="A15" s="215">
        <v>151001</v>
      </c>
      <c r="B15" s="215">
        <v>11</v>
      </c>
      <c r="C15" s="216" t="s">
        <v>25</v>
      </c>
      <c r="D15" s="215"/>
      <c r="E15" s="216" t="s">
        <v>25</v>
      </c>
      <c r="F15" s="216" t="s">
        <v>11</v>
      </c>
      <c r="G15" s="215" t="s">
        <v>12</v>
      </c>
      <c r="H15" s="215"/>
      <c r="I15" s="216"/>
    </row>
    <row r="16" ht="22.5" spans="1:9">
      <c r="A16" s="215">
        <v>155001</v>
      </c>
      <c r="B16" s="215">
        <v>12</v>
      </c>
      <c r="C16" s="216" t="s">
        <v>26</v>
      </c>
      <c r="D16" s="215" t="s">
        <v>16</v>
      </c>
      <c r="E16" s="216" t="s">
        <v>27</v>
      </c>
      <c r="F16" s="216" t="s">
        <v>11</v>
      </c>
      <c r="G16" s="215" t="s">
        <v>12</v>
      </c>
      <c r="H16" s="215"/>
      <c r="I16" s="216"/>
    </row>
    <row r="17" ht="22.5" spans="1:9">
      <c r="A17" s="215">
        <v>335001</v>
      </c>
      <c r="B17" s="215">
        <v>13</v>
      </c>
      <c r="C17" s="216" t="s">
        <v>28</v>
      </c>
      <c r="D17" s="215"/>
      <c r="E17" s="216" t="s">
        <v>28</v>
      </c>
      <c r="F17" s="216" t="s">
        <v>29</v>
      </c>
      <c r="G17" s="215" t="s">
        <v>12</v>
      </c>
      <c r="H17" s="215"/>
      <c r="I17" s="216"/>
    </row>
    <row r="18" ht="22.5" spans="1:9">
      <c r="A18" s="215">
        <v>400001</v>
      </c>
      <c r="B18" s="215">
        <v>14</v>
      </c>
      <c r="C18" s="216" t="s">
        <v>30</v>
      </c>
      <c r="D18" s="215"/>
      <c r="E18" s="216" t="s">
        <v>30</v>
      </c>
      <c r="F18" s="216" t="s">
        <v>31</v>
      </c>
      <c r="G18" s="215" t="s">
        <v>12</v>
      </c>
      <c r="H18" s="215"/>
      <c r="I18" s="216"/>
    </row>
    <row r="19" ht="22.5" spans="1:9">
      <c r="A19" s="215">
        <v>105001</v>
      </c>
      <c r="B19" s="215">
        <v>15</v>
      </c>
      <c r="C19" s="216" t="s">
        <v>32</v>
      </c>
      <c r="D19" s="215"/>
      <c r="E19" s="216" t="s">
        <v>32</v>
      </c>
      <c r="F19" s="216" t="s">
        <v>11</v>
      </c>
      <c r="G19" s="215" t="s">
        <v>12</v>
      </c>
      <c r="H19" s="215"/>
      <c r="I19" s="216"/>
    </row>
    <row r="20" ht="22.5" spans="1:9">
      <c r="A20" s="215">
        <v>103001</v>
      </c>
      <c r="B20" s="215">
        <v>16</v>
      </c>
      <c r="C20" s="216" t="s">
        <v>33</v>
      </c>
      <c r="D20" s="215"/>
      <c r="E20" s="216" t="s">
        <v>33</v>
      </c>
      <c r="F20" s="216" t="s">
        <v>34</v>
      </c>
      <c r="G20" s="215" t="s">
        <v>12</v>
      </c>
      <c r="H20" s="215"/>
      <c r="I20" s="216"/>
    </row>
    <row r="21" ht="22.5" spans="1:9">
      <c r="A21" s="215">
        <v>250001</v>
      </c>
      <c r="B21" s="215">
        <v>17</v>
      </c>
      <c r="C21" s="216" t="s">
        <v>35</v>
      </c>
      <c r="D21" s="215"/>
      <c r="E21" s="216" t="s">
        <v>35</v>
      </c>
      <c r="F21" s="216" t="s">
        <v>20</v>
      </c>
      <c r="G21" s="215" t="s">
        <v>12</v>
      </c>
      <c r="H21" s="215"/>
      <c r="I21" s="216"/>
    </row>
    <row r="22" ht="22.5" spans="1:9">
      <c r="A22" s="215">
        <v>254001</v>
      </c>
      <c r="B22" s="215">
        <v>18</v>
      </c>
      <c r="C22" s="216" t="s">
        <v>36</v>
      </c>
      <c r="D22" s="215" t="s">
        <v>16</v>
      </c>
      <c r="E22" s="216" t="s">
        <v>37</v>
      </c>
      <c r="F22" s="216" t="s">
        <v>20</v>
      </c>
      <c r="G22" s="215" t="s">
        <v>12</v>
      </c>
      <c r="H22" s="215"/>
      <c r="I22" s="216"/>
    </row>
    <row r="23" ht="22.5" spans="1:9">
      <c r="A23" s="215">
        <v>403001</v>
      </c>
      <c r="B23" s="215">
        <v>19</v>
      </c>
      <c r="C23" s="216" t="s">
        <v>38</v>
      </c>
      <c r="D23" s="215" t="s">
        <v>16</v>
      </c>
      <c r="E23" s="216" t="s">
        <v>39</v>
      </c>
      <c r="F23" s="216" t="s">
        <v>31</v>
      </c>
      <c r="G23" s="215" t="s">
        <v>12</v>
      </c>
      <c r="H23" s="215"/>
      <c r="I23" s="216"/>
    </row>
    <row r="24" ht="22.5" spans="1:9">
      <c r="A24" s="215">
        <v>411001</v>
      </c>
      <c r="B24" s="215">
        <v>20</v>
      </c>
      <c r="C24" s="216" t="s">
        <v>40</v>
      </c>
      <c r="D24" s="215" t="s">
        <v>16</v>
      </c>
      <c r="E24" s="216" t="s">
        <v>41</v>
      </c>
      <c r="F24" s="216" t="s">
        <v>31</v>
      </c>
      <c r="G24" s="215" t="s">
        <v>12</v>
      </c>
      <c r="H24" s="215"/>
      <c r="I24" s="216"/>
    </row>
    <row r="25" ht="22.5" spans="1:9">
      <c r="A25" s="215">
        <v>306001</v>
      </c>
      <c r="B25" s="215">
        <v>21</v>
      </c>
      <c r="C25" s="216" t="s">
        <v>42</v>
      </c>
      <c r="D25" s="215" t="s">
        <v>16</v>
      </c>
      <c r="E25" s="216" t="s">
        <v>43</v>
      </c>
      <c r="F25" s="216" t="s">
        <v>44</v>
      </c>
      <c r="G25" s="215" t="s">
        <v>12</v>
      </c>
      <c r="H25" s="215"/>
      <c r="I25" s="216"/>
    </row>
    <row r="26" ht="22.5" spans="1:9">
      <c r="A26" s="215">
        <v>104001</v>
      </c>
      <c r="B26" s="215">
        <v>22</v>
      </c>
      <c r="C26" s="216" t="s">
        <v>45</v>
      </c>
      <c r="D26" s="215"/>
      <c r="E26" s="216" t="s">
        <v>46</v>
      </c>
      <c r="F26" s="216" t="s">
        <v>34</v>
      </c>
      <c r="G26" s="215" t="s">
        <v>12</v>
      </c>
      <c r="H26" s="215"/>
      <c r="I26" s="216"/>
    </row>
    <row r="27" ht="22.5" spans="1:9">
      <c r="A27" s="215">
        <v>157001</v>
      </c>
      <c r="B27" s="215">
        <v>23</v>
      </c>
      <c r="C27" s="216" t="s">
        <v>47</v>
      </c>
      <c r="D27" s="215"/>
      <c r="E27" s="216" t="s">
        <v>47</v>
      </c>
      <c r="F27" s="216" t="s">
        <v>11</v>
      </c>
      <c r="G27" s="215" t="s">
        <v>12</v>
      </c>
      <c r="H27" s="215"/>
      <c r="I27" s="216"/>
    </row>
    <row r="28" ht="22.5" spans="1:9">
      <c r="A28" s="215">
        <v>332001</v>
      </c>
      <c r="B28" s="215">
        <v>24</v>
      </c>
      <c r="C28" s="216" t="s">
        <v>48</v>
      </c>
      <c r="D28" s="215"/>
      <c r="E28" s="216" t="s">
        <v>48</v>
      </c>
      <c r="F28" s="216" t="s">
        <v>29</v>
      </c>
      <c r="G28" s="215" t="s">
        <v>12</v>
      </c>
      <c r="H28" s="215"/>
      <c r="I28" s="216"/>
    </row>
    <row r="29" ht="22.5" spans="1:9">
      <c r="A29" s="215">
        <v>169001</v>
      </c>
      <c r="B29" s="215">
        <v>25</v>
      </c>
      <c r="C29" s="216" t="s">
        <v>49</v>
      </c>
      <c r="D29" s="215"/>
      <c r="E29" s="216" t="s">
        <v>49</v>
      </c>
      <c r="F29" s="216" t="s">
        <v>11</v>
      </c>
      <c r="G29" s="215" t="s">
        <v>12</v>
      </c>
      <c r="H29" s="215"/>
      <c r="I29" s="216"/>
    </row>
    <row r="30" ht="22.5" spans="1:9">
      <c r="A30" s="215">
        <v>334001</v>
      </c>
      <c r="B30" s="215">
        <v>26</v>
      </c>
      <c r="C30" s="216" t="s">
        <v>50</v>
      </c>
      <c r="D30" s="215"/>
      <c r="E30" s="216" t="s">
        <v>50</v>
      </c>
      <c r="F30" s="216" t="s">
        <v>29</v>
      </c>
      <c r="G30" s="215" t="s">
        <v>12</v>
      </c>
      <c r="H30" s="215"/>
      <c r="I30" s="216"/>
    </row>
    <row r="31" ht="22.5" spans="1:9">
      <c r="A31" s="215">
        <v>410001</v>
      </c>
      <c r="B31" s="215">
        <v>27</v>
      </c>
      <c r="C31" s="216" t="s">
        <v>51</v>
      </c>
      <c r="D31" s="215" t="s">
        <v>16</v>
      </c>
      <c r="E31" s="216" t="s">
        <v>52</v>
      </c>
      <c r="F31" s="216" t="s">
        <v>31</v>
      </c>
      <c r="G31" s="215" t="s">
        <v>12</v>
      </c>
      <c r="H31" s="215"/>
      <c r="I31" s="216"/>
    </row>
    <row r="32" ht="22.5" spans="1:9">
      <c r="A32" s="215">
        <v>414001</v>
      </c>
      <c r="B32" s="215">
        <v>28</v>
      </c>
      <c r="C32" s="216" t="s">
        <v>53</v>
      </c>
      <c r="D32" s="215" t="s">
        <v>16</v>
      </c>
      <c r="E32" s="216" t="s">
        <v>54</v>
      </c>
      <c r="F32" s="216" t="s">
        <v>31</v>
      </c>
      <c r="G32" s="215" t="s">
        <v>12</v>
      </c>
      <c r="H32" s="215"/>
      <c r="I32" s="216"/>
    </row>
    <row r="33" ht="22.5" spans="1:9">
      <c r="A33" s="215">
        <v>416001</v>
      </c>
      <c r="B33" s="215">
        <v>29</v>
      </c>
      <c r="C33" s="216" t="s">
        <v>55</v>
      </c>
      <c r="D33" s="215" t="s">
        <v>16</v>
      </c>
      <c r="E33" s="216" t="s">
        <v>56</v>
      </c>
      <c r="F33" s="216" t="s">
        <v>31</v>
      </c>
      <c r="G33" s="215" t="s">
        <v>12</v>
      </c>
      <c r="H33" s="215"/>
      <c r="I33" s="216"/>
    </row>
    <row r="34" ht="22.5" spans="1:9">
      <c r="A34" s="215">
        <v>409001</v>
      </c>
      <c r="B34" s="215">
        <v>30</v>
      </c>
      <c r="C34" s="216" t="s">
        <v>57</v>
      </c>
      <c r="D34" s="215" t="s">
        <v>16</v>
      </c>
      <c r="E34" s="216" t="s">
        <v>58</v>
      </c>
      <c r="F34" s="216" t="s">
        <v>59</v>
      </c>
      <c r="G34" s="215" t="s">
        <v>12</v>
      </c>
      <c r="H34" s="215"/>
      <c r="I34" s="216"/>
    </row>
    <row r="35" ht="22.5" spans="1:9">
      <c r="A35" s="215">
        <v>307001</v>
      </c>
      <c r="B35" s="215">
        <v>31</v>
      </c>
      <c r="C35" s="216" t="s">
        <v>60</v>
      </c>
      <c r="D35" s="215"/>
      <c r="E35" s="216" t="s">
        <v>60</v>
      </c>
      <c r="F35" s="216" t="s">
        <v>44</v>
      </c>
      <c r="G35" s="215" t="s">
        <v>12</v>
      </c>
      <c r="H35" s="215"/>
      <c r="I35" s="216"/>
    </row>
    <row r="36" ht="22.5" spans="1:9">
      <c r="A36" s="215">
        <v>257001</v>
      </c>
      <c r="B36" s="215">
        <v>32</v>
      </c>
      <c r="C36" s="216" t="s">
        <v>61</v>
      </c>
      <c r="D36" s="215" t="s">
        <v>16</v>
      </c>
      <c r="E36" s="216" t="s">
        <v>62</v>
      </c>
      <c r="F36" s="216" t="s">
        <v>20</v>
      </c>
      <c r="G36" s="215" t="s">
        <v>12</v>
      </c>
      <c r="H36" s="215"/>
      <c r="I36" s="216"/>
    </row>
    <row r="37" ht="22.5" spans="1:9">
      <c r="A37" s="215">
        <v>330001</v>
      </c>
      <c r="B37" s="215">
        <v>33</v>
      </c>
      <c r="C37" s="216" t="s">
        <v>63</v>
      </c>
      <c r="D37" s="215" t="s">
        <v>16</v>
      </c>
      <c r="E37" s="216" t="s">
        <v>64</v>
      </c>
      <c r="F37" s="216" t="s">
        <v>29</v>
      </c>
      <c r="G37" s="215" t="s">
        <v>12</v>
      </c>
      <c r="H37" s="215"/>
      <c r="I37" s="216"/>
    </row>
    <row r="38" ht="22.5" spans="1:9">
      <c r="A38" s="215">
        <v>107001</v>
      </c>
      <c r="B38" s="215">
        <v>34</v>
      </c>
      <c r="C38" s="216" t="s">
        <v>65</v>
      </c>
      <c r="D38" s="215"/>
      <c r="E38" s="216" t="s">
        <v>65</v>
      </c>
      <c r="F38" s="216" t="s">
        <v>11</v>
      </c>
      <c r="G38" s="215" t="s">
        <v>12</v>
      </c>
      <c r="H38" s="215"/>
      <c r="I38" s="216"/>
    </row>
    <row r="39" ht="22.5" spans="1:9">
      <c r="A39" s="217">
        <v>193001</v>
      </c>
      <c r="B39" s="217">
        <v>35</v>
      </c>
      <c r="C39" s="218" t="s">
        <v>66</v>
      </c>
      <c r="D39" s="217" t="s">
        <v>16</v>
      </c>
      <c r="E39" s="218" t="s">
        <v>67</v>
      </c>
      <c r="F39" s="218" t="s">
        <v>44</v>
      </c>
      <c r="G39" s="217" t="s">
        <v>12</v>
      </c>
      <c r="H39" s="217"/>
      <c r="I39" s="218" t="s">
        <v>68</v>
      </c>
    </row>
    <row r="40" ht="22.5" spans="1:9">
      <c r="A40" s="215">
        <v>114001</v>
      </c>
      <c r="B40" s="215">
        <v>36</v>
      </c>
      <c r="C40" s="216" t="s">
        <v>69</v>
      </c>
      <c r="D40" s="215"/>
      <c r="E40" s="216" t="s">
        <v>69</v>
      </c>
      <c r="F40" s="216" t="s">
        <v>11</v>
      </c>
      <c r="G40" s="215" t="s">
        <v>12</v>
      </c>
      <c r="H40" s="215"/>
      <c r="I40" s="216"/>
    </row>
    <row r="41" ht="22.5" spans="1:9">
      <c r="A41" s="215">
        <v>152001</v>
      </c>
      <c r="B41" s="215">
        <v>37</v>
      </c>
      <c r="C41" s="216" t="s">
        <v>70</v>
      </c>
      <c r="D41" s="215"/>
      <c r="E41" s="216" t="s">
        <v>70</v>
      </c>
      <c r="F41" s="216" t="s">
        <v>34</v>
      </c>
      <c r="G41" s="215" t="s">
        <v>12</v>
      </c>
      <c r="H41" s="215"/>
      <c r="I41" s="216"/>
    </row>
    <row r="42" ht="22.5" spans="1:9">
      <c r="A42" s="217"/>
      <c r="B42" s="217"/>
      <c r="C42" s="218" t="s">
        <v>71</v>
      </c>
      <c r="D42" s="217"/>
      <c r="E42" s="218" t="s">
        <v>72</v>
      </c>
      <c r="F42" s="218" t="s">
        <v>11</v>
      </c>
      <c r="G42" s="217"/>
      <c r="H42" s="217"/>
      <c r="I42" s="218" t="s">
        <v>73</v>
      </c>
    </row>
    <row r="43" ht="22.5" spans="1:9">
      <c r="A43" s="215">
        <v>109001</v>
      </c>
      <c r="B43" s="215">
        <v>38</v>
      </c>
      <c r="C43" s="216" t="s">
        <v>74</v>
      </c>
      <c r="D43" s="215" t="s">
        <v>16</v>
      </c>
      <c r="E43" s="216" t="s">
        <v>75</v>
      </c>
      <c r="F43" s="216" t="s">
        <v>11</v>
      </c>
      <c r="G43" s="215" t="s">
        <v>12</v>
      </c>
      <c r="H43" s="215"/>
      <c r="I43" s="216"/>
    </row>
    <row r="44" ht="22.5" spans="1:9">
      <c r="A44" s="215">
        <v>110001</v>
      </c>
      <c r="B44" s="215">
        <v>39</v>
      </c>
      <c r="C44" s="216" t="s">
        <v>76</v>
      </c>
      <c r="D44" s="215" t="s">
        <v>16</v>
      </c>
      <c r="E44" s="216" t="s">
        <v>77</v>
      </c>
      <c r="F44" s="216" t="s">
        <v>11</v>
      </c>
      <c r="G44" s="215" t="s">
        <v>12</v>
      </c>
      <c r="H44" s="215"/>
      <c r="I44" s="216"/>
    </row>
    <row r="45" ht="22.5" spans="1:9">
      <c r="A45" s="215">
        <v>262001</v>
      </c>
      <c r="B45" s="215">
        <v>40</v>
      </c>
      <c r="C45" s="216" t="s">
        <v>78</v>
      </c>
      <c r="D45" s="215"/>
      <c r="E45" s="216" t="s">
        <v>78</v>
      </c>
      <c r="F45" s="216" t="s">
        <v>20</v>
      </c>
      <c r="G45" s="215" t="s">
        <v>12</v>
      </c>
      <c r="H45" s="215"/>
      <c r="I45" s="216"/>
    </row>
    <row r="46" ht="22.5" spans="1:9">
      <c r="A46" s="217">
        <v>182001</v>
      </c>
      <c r="B46" s="217">
        <v>41</v>
      </c>
      <c r="C46" s="218" t="s">
        <v>79</v>
      </c>
      <c r="D46" s="217" t="s">
        <v>16</v>
      </c>
      <c r="E46" s="218" t="s">
        <v>80</v>
      </c>
      <c r="F46" s="218" t="s">
        <v>34</v>
      </c>
      <c r="G46" s="217" t="s">
        <v>12</v>
      </c>
      <c r="H46" s="217"/>
      <c r="I46" s="218" t="s">
        <v>81</v>
      </c>
    </row>
    <row r="47" ht="22.5" spans="1:9">
      <c r="A47" s="215">
        <v>111001</v>
      </c>
      <c r="B47" s="215">
        <v>42</v>
      </c>
      <c r="C47" s="216" t="s">
        <v>82</v>
      </c>
      <c r="D47" s="215"/>
      <c r="E47" s="216" t="s">
        <v>82</v>
      </c>
      <c r="F47" s="216" t="s">
        <v>11</v>
      </c>
      <c r="G47" s="215" t="s">
        <v>12</v>
      </c>
      <c r="H47" s="215"/>
      <c r="I47" s="216"/>
    </row>
    <row r="48" ht="22.5" spans="1:9">
      <c r="A48" s="215">
        <v>309001</v>
      </c>
      <c r="B48" s="215">
        <v>43</v>
      </c>
      <c r="C48" s="216" t="s">
        <v>83</v>
      </c>
      <c r="D48" s="215"/>
      <c r="E48" s="216" t="s">
        <v>83</v>
      </c>
      <c r="F48" s="216" t="s">
        <v>44</v>
      </c>
      <c r="G48" s="215" t="s">
        <v>12</v>
      </c>
      <c r="H48" s="215"/>
      <c r="I48" s="216"/>
    </row>
    <row r="49" ht="22.5" spans="1:9">
      <c r="A49" s="217">
        <v>115001</v>
      </c>
      <c r="B49" s="217">
        <v>44</v>
      </c>
      <c r="C49" s="218" t="s">
        <v>84</v>
      </c>
      <c r="D49" s="217" t="s">
        <v>16</v>
      </c>
      <c r="E49" s="218" t="s">
        <v>85</v>
      </c>
      <c r="F49" s="218" t="s">
        <v>34</v>
      </c>
      <c r="G49" s="217" t="s">
        <v>12</v>
      </c>
      <c r="H49" s="217"/>
      <c r="I49" s="218" t="s">
        <v>86</v>
      </c>
    </row>
    <row r="50" ht="22.5" spans="1:9">
      <c r="A50" s="215">
        <v>305001</v>
      </c>
      <c r="B50" s="215">
        <v>45</v>
      </c>
      <c r="C50" s="216" t="s">
        <v>87</v>
      </c>
      <c r="D50" s="215"/>
      <c r="E50" s="216" t="s">
        <v>87</v>
      </c>
      <c r="F50" s="216" t="s">
        <v>44</v>
      </c>
      <c r="G50" s="215" t="s">
        <v>12</v>
      </c>
      <c r="H50" s="215"/>
      <c r="I50" s="216"/>
    </row>
    <row r="51" ht="22.5" spans="1:9">
      <c r="A51" s="217">
        <v>119001</v>
      </c>
      <c r="B51" s="217">
        <v>46</v>
      </c>
      <c r="C51" s="218" t="s">
        <v>88</v>
      </c>
      <c r="D51" s="217" t="s">
        <v>16</v>
      </c>
      <c r="E51" s="218" t="s">
        <v>89</v>
      </c>
      <c r="F51" s="218" t="s">
        <v>11</v>
      </c>
      <c r="G51" s="217" t="s">
        <v>12</v>
      </c>
      <c r="H51" s="217"/>
      <c r="I51" s="218" t="s">
        <v>68</v>
      </c>
    </row>
    <row r="52" ht="22.5" spans="1:9">
      <c r="A52" s="215">
        <v>190001</v>
      </c>
      <c r="B52" s="215">
        <v>47</v>
      </c>
      <c r="C52" s="216" t="s">
        <v>90</v>
      </c>
      <c r="D52" s="215"/>
      <c r="E52" s="216" t="s">
        <v>90</v>
      </c>
      <c r="F52" s="216" t="s">
        <v>11</v>
      </c>
      <c r="G52" s="215" t="s">
        <v>12</v>
      </c>
      <c r="H52" s="215"/>
      <c r="I52" s="216"/>
    </row>
    <row r="53" ht="22.5" spans="1:9">
      <c r="A53" s="215">
        <v>112001</v>
      </c>
      <c r="B53" s="215">
        <v>48</v>
      </c>
      <c r="C53" s="216" t="s">
        <v>91</v>
      </c>
      <c r="D53" s="215"/>
      <c r="E53" s="216" t="s">
        <v>91</v>
      </c>
      <c r="F53" s="216" t="s">
        <v>11</v>
      </c>
      <c r="G53" s="215" t="s">
        <v>12</v>
      </c>
      <c r="H53" s="215"/>
      <c r="I53" s="216"/>
    </row>
    <row r="54" ht="22.5" spans="1:9">
      <c r="A54" s="215">
        <v>189001</v>
      </c>
      <c r="B54" s="215">
        <v>49</v>
      </c>
      <c r="C54" s="216" t="s">
        <v>92</v>
      </c>
      <c r="D54" s="215" t="s">
        <v>16</v>
      </c>
      <c r="E54" s="216" t="s">
        <v>93</v>
      </c>
      <c r="F54" s="216" t="s">
        <v>94</v>
      </c>
      <c r="G54" s="215" t="s">
        <v>12</v>
      </c>
      <c r="H54" s="215"/>
      <c r="I54" s="216"/>
    </row>
    <row r="55" ht="22.5" spans="1:9">
      <c r="A55" s="215">
        <v>118001</v>
      </c>
      <c r="B55" s="215">
        <v>50</v>
      </c>
      <c r="C55" s="216" t="s">
        <v>95</v>
      </c>
      <c r="D55" s="215" t="s">
        <v>16</v>
      </c>
      <c r="E55" s="216" t="s">
        <v>96</v>
      </c>
      <c r="F55" s="216" t="s">
        <v>11</v>
      </c>
      <c r="G55" s="215" t="s">
        <v>12</v>
      </c>
      <c r="H55" s="215"/>
      <c r="I55" s="216"/>
    </row>
    <row r="56" ht="22.5" spans="1:9">
      <c r="A56" s="217">
        <v>479001</v>
      </c>
      <c r="B56" s="217">
        <v>51</v>
      </c>
      <c r="C56" s="218" t="s">
        <v>97</v>
      </c>
      <c r="D56" s="217" t="s">
        <v>16</v>
      </c>
      <c r="E56" s="218" t="s">
        <v>98</v>
      </c>
      <c r="F56" s="218" t="s">
        <v>34</v>
      </c>
      <c r="G56" s="217" t="s">
        <v>12</v>
      </c>
      <c r="H56" s="217"/>
      <c r="I56" s="218" t="s">
        <v>81</v>
      </c>
    </row>
    <row r="57" ht="22.5" spans="1:9">
      <c r="A57" s="215">
        <v>468001</v>
      </c>
      <c r="B57" s="215">
        <v>52</v>
      </c>
      <c r="C57" s="216" t="s">
        <v>99</v>
      </c>
      <c r="D57" s="215"/>
      <c r="E57" s="216" t="s">
        <v>99</v>
      </c>
      <c r="F57" s="216" t="s">
        <v>34</v>
      </c>
      <c r="G57" s="215" t="s">
        <v>12</v>
      </c>
      <c r="H57" s="215"/>
      <c r="I57" s="216"/>
    </row>
    <row r="58" ht="22.5" spans="1:9">
      <c r="A58" s="215">
        <v>475001</v>
      </c>
      <c r="B58" s="215">
        <v>53</v>
      </c>
      <c r="C58" s="216" t="s">
        <v>100</v>
      </c>
      <c r="D58" s="215"/>
      <c r="E58" s="216" t="s">
        <v>100</v>
      </c>
      <c r="F58" s="216" t="s">
        <v>34</v>
      </c>
      <c r="G58" s="215" t="s">
        <v>12</v>
      </c>
      <c r="H58" s="215"/>
      <c r="I58" s="216"/>
    </row>
    <row r="59" ht="22.5" spans="1:9">
      <c r="A59" s="215">
        <v>476001</v>
      </c>
      <c r="B59" s="215">
        <v>54</v>
      </c>
      <c r="C59" s="216" t="s">
        <v>101</v>
      </c>
      <c r="D59" s="215"/>
      <c r="E59" s="216" t="s">
        <v>101</v>
      </c>
      <c r="F59" s="216" t="s">
        <v>34</v>
      </c>
      <c r="G59" s="215" t="s">
        <v>12</v>
      </c>
      <c r="H59" s="215"/>
      <c r="I59" s="216"/>
    </row>
    <row r="60" ht="22.5" spans="1:9">
      <c r="A60" s="215">
        <v>303001</v>
      </c>
      <c r="B60" s="215">
        <v>55</v>
      </c>
      <c r="C60" s="216" t="s">
        <v>102</v>
      </c>
      <c r="D60" s="215" t="s">
        <v>16</v>
      </c>
      <c r="E60" s="216" t="s">
        <v>103</v>
      </c>
      <c r="F60" s="216" t="s">
        <v>44</v>
      </c>
      <c r="G60" s="215" t="s">
        <v>12</v>
      </c>
      <c r="H60" s="215"/>
      <c r="I60" s="216"/>
    </row>
    <row r="61" ht="22.5" spans="1:9">
      <c r="A61" s="217">
        <v>337001</v>
      </c>
      <c r="B61" s="217">
        <v>56</v>
      </c>
      <c r="C61" s="218" t="s">
        <v>104</v>
      </c>
      <c r="D61" s="217" t="s">
        <v>16</v>
      </c>
      <c r="E61" s="218" t="s">
        <v>104</v>
      </c>
      <c r="F61" s="218" t="s">
        <v>29</v>
      </c>
      <c r="G61" s="217" t="s">
        <v>12</v>
      </c>
      <c r="H61" s="217"/>
      <c r="I61" s="218" t="s">
        <v>105</v>
      </c>
    </row>
    <row r="62" ht="22.5" spans="1:9">
      <c r="A62" s="217">
        <v>331001</v>
      </c>
      <c r="B62" s="217">
        <v>57</v>
      </c>
      <c r="C62" s="218" t="s">
        <v>106</v>
      </c>
      <c r="D62" s="217" t="s">
        <v>16</v>
      </c>
      <c r="E62" s="218" t="s">
        <v>107</v>
      </c>
      <c r="F62" s="218" t="s">
        <v>29</v>
      </c>
      <c r="G62" s="217" t="s">
        <v>12</v>
      </c>
      <c r="H62" s="217"/>
      <c r="I62" s="218" t="s">
        <v>108</v>
      </c>
    </row>
    <row r="63" ht="22.5" spans="1:9">
      <c r="A63" s="215">
        <v>338001</v>
      </c>
      <c r="B63" s="215">
        <v>58</v>
      </c>
      <c r="C63" s="216" t="s">
        <v>109</v>
      </c>
      <c r="D63" s="215"/>
      <c r="E63" s="216" t="s">
        <v>109</v>
      </c>
      <c r="F63" s="216" t="s">
        <v>29</v>
      </c>
      <c r="G63" s="215" t="s">
        <v>12</v>
      </c>
      <c r="H63" s="215"/>
      <c r="I63" s="216"/>
    </row>
    <row r="64" ht="22.5" spans="1:9">
      <c r="A64" s="215">
        <v>273001</v>
      </c>
      <c r="B64" s="215">
        <v>59</v>
      </c>
      <c r="C64" s="216" t="s">
        <v>110</v>
      </c>
      <c r="D64" s="215"/>
      <c r="E64" s="216" t="s">
        <v>110</v>
      </c>
      <c r="F64" s="216" t="s">
        <v>20</v>
      </c>
      <c r="G64" s="215" t="s">
        <v>12</v>
      </c>
      <c r="H64" s="215"/>
      <c r="I64" s="216"/>
    </row>
    <row r="65" ht="22.5" spans="1:9">
      <c r="A65" s="217"/>
      <c r="B65" s="217"/>
      <c r="C65" s="218" t="s">
        <v>111</v>
      </c>
      <c r="D65" s="217"/>
      <c r="E65" s="218" t="s">
        <v>58</v>
      </c>
      <c r="F65" s="218" t="s">
        <v>59</v>
      </c>
      <c r="G65" s="217"/>
      <c r="H65" s="217"/>
      <c r="I65" s="218" t="s">
        <v>112</v>
      </c>
    </row>
    <row r="66" ht="22.5" spans="1:9">
      <c r="A66" s="215">
        <v>265001</v>
      </c>
      <c r="B66" s="215">
        <v>60</v>
      </c>
      <c r="C66" s="216" t="s">
        <v>113</v>
      </c>
      <c r="D66" s="215"/>
      <c r="E66" s="216" t="s">
        <v>113</v>
      </c>
      <c r="F66" s="216" t="s">
        <v>20</v>
      </c>
      <c r="G66" s="215" t="s">
        <v>12</v>
      </c>
      <c r="H66" s="215"/>
      <c r="I66" s="216"/>
    </row>
    <row r="67" ht="22.5" spans="1:9">
      <c r="A67" s="215">
        <v>127001</v>
      </c>
      <c r="B67" s="215">
        <v>61</v>
      </c>
      <c r="C67" s="216" t="s">
        <v>114</v>
      </c>
      <c r="D67" s="215"/>
      <c r="E67" s="216" t="s">
        <v>114</v>
      </c>
      <c r="F67" s="216" t="s">
        <v>11</v>
      </c>
      <c r="G67" s="215" t="s">
        <v>12</v>
      </c>
      <c r="H67" s="215"/>
      <c r="I67" s="216"/>
    </row>
    <row r="68" ht="22.5" spans="1:9">
      <c r="A68" s="215">
        <v>128001</v>
      </c>
      <c r="B68" s="215">
        <v>62</v>
      </c>
      <c r="C68" s="216" t="s">
        <v>115</v>
      </c>
      <c r="D68" s="215"/>
      <c r="E68" s="216" t="s">
        <v>115</v>
      </c>
      <c r="F68" s="216" t="s">
        <v>11</v>
      </c>
      <c r="G68" s="215" t="s">
        <v>12</v>
      </c>
      <c r="H68" s="215"/>
      <c r="I68" s="216"/>
    </row>
    <row r="69" ht="22.5" spans="1:9">
      <c r="A69" s="215">
        <v>129001</v>
      </c>
      <c r="B69" s="215">
        <v>63</v>
      </c>
      <c r="C69" s="216" t="s">
        <v>116</v>
      </c>
      <c r="D69" s="215"/>
      <c r="E69" s="216" t="s">
        <v>116</v>
      </c>
      <c r="F69" s="216" t="s">
        <v>11</v>
      </c>
      <c r="G69" s="215" t="s">
        <v>12</v>
      </c>
      <c r="H69" s="215"/>
      <c r="I69" s="216"/>
    </row>
    <row r="70" ht="22.5" spans="1:9">
      <c r="A70" s="215">
        <v>132001</v>
      </c>
      <c r="B70" s="215">
        <v>64</v>
      </c>
      <c r="C70" s="216" t="s">
        <v>117</v>
      </c>
      <c r="D70" s="215"/>
      <c r="E70" s="216" t="s">
        <v>117</v>
      </c>
      <c r="F70" s="216" t="s">
        <v>11</v>
      </c>
      <c r="G70" s="215" t="s">
        <v>12</v>
      </c>
      <c r="H70" s="215"/>
      <c r="I70" s="216"/>
    </row>
    <row r="71" ht="22.5" spans="1:9">
      <c r="A71" s="215">
        <v>301001</v>
      </c>
      <c r="B71" s="215">
        <v>65</v>
      </c>
      <c r="C71" s="216" t="s">
        <v>118</v>
      </c>
      <c r="D71" s="215"/>
      <c r="E71" s="216" t="s">
        <v>118</v>
      </c>
      <c r="F71" s="216" t="s">
        <v>44</v>
      </c>
      <c r="G71" s="215" t="s">
        <v>12</v>
      </c>
      <c r="H71" s="215"/>
      <c r="I71" s="216"/>
    </row>
    <row r="72" ht="22.5" spans="1:9">
      <c r="A72" s="215">
        <v>269001</v>
      </c>
      <c r="B72" s="215">
        <v>66</v>
      </c>
      <c r="C72" s="216" t="s">
        <v>119</v>
      </c>
      <c r="D72" s="215"/>
      <c r="E72" s="216" t="s">
        <v>119</v>
      </c>
      <c r="F72" s="216" t="s">
        <v>20</v>
      </c>
      <c r="G72" s="215" t="s">
        <v>12</v>
      </c>
      <c r="H72" s="215"/>
      <c r="I72" s="216"/>
    </row>
    <row r="73" ht="22.5" spans="1:9">
      <c r="A73" s="215">
        <v>164001</v>
      </c>
      <c r="B73" s="215">
        <v>67</v>
      </c>
      <c r="C73" s="216" t="s">
        <v>120</v>
      </c>
      <c r="D73" s="215"/>
      <c r="E73" s="216" t="s">
        <v>120</v>
      </c>
      <c r="F73" s="216" t="s">
        <v>11</v>
      </c>
      <c r="G73" s="215" t="s">
        <v>12</v>
      </c>
      <c r="H73" s="215"/>
      <c r="I73" s="216"/>
    </row>
    <row r="74" ht="22.5" spans="1:9">
      <c r="A74" s="215">
        <v>165001</v>
      </c>
      <c r="B74" s="215">
        <v>68</v>
      </c>
      <c r="C74" s="216" t="s">
        <v>121</v>
      </c>
      <c r="D74" s="215"/>
      <c r="E74" s="216" t="s">
        <v>121</v>
      </c>
      <c r="F74" s="216" t="s">
        <v>11</v>
      </c>
      <c r="G74" s="215" t="s">
        <v>12</v>
      </c>
      <c r="H74" s="215"/>
      <c r="I74" s="216"/>
    </row>
    <row r="75" ht="22.5" spans="1:9">
      <c r="A75" s="215">
        <v>166001</v>
      </c>
      <c r="B75" s="215">
        <v>69</v>
      </c>
      <c r="C75" s="216" t="s">
        <v>122</v>
      </c>
      <c r="D75" s="215"/>
      <c r="E75" s="216" t="s">
        <v>122</v>
      </c>
      <c r="F75" s="216" t="s">
        <v>11</v>
      </c>
      <c r="G75" s="215" t="s">
        <v>12</v>
      </c>
      <c r="H75" s="215"/>
      <c r="I75" s="216"/>
    </row>
    <row r="76" ht="22.5" spans="1:9">
      <c r="A76" s="215">
        <v>167001</v>
      </c>
      <c r="B76" s="215">
        <v>70</v>
      </c>
      <c r="C76" s="216" t="s">
        <v>123</v>
      </c>
      <c r="D76" s="215"/>
      <c r="E76" s="216" t="s">
        <v>123</v>
      </c>
      <c r="F76" s="216" t="s">
        <v>11</v>
      </c>
      <c r="G76" s="215" t="s">
        <v>12</v>
      </c>
      <c r="H76" s="215"/>
      <c r="I76" s="216"/>
    </row>
    <row r="77" ht="22.5" spans="1:9">
      <c r="A77" s="215">
        <v>168001</v>
      </c>
      <c r="B77" s="215">
        <v>71</v>
      </c>
      <c r="C77" s="216" t="s">
        <v>124</v>
      </c>
      <c r="D77" s="215"/>
      <c r="E77" s="216" t="s">
        <v>124</v>
      </c>
      <c r="F77" s="216" t="s">
        <v>11</v>
      </c>
      <c r="G77" s="215" t="s">
        <v>12</v>
      </c>
      <c r="H77" s="215"/>
      <c r="I77" s="216"/>
    </row>
    <row r="78" ht="22.5" spans="1:9">
      <c r="A78" s="215">
        <v>187001</v>
      </c>
      <c r="B78" s="215">
        <v>72</v>
      </c>
      <c r="C78" s="216" t="s">
        <v>125</v>
      </c>
      <c r="D78" s="215"/>
      <c r="E78" s="216" t="s">
        <v>125</v>
      </c>
      <c r="F78" s="216" t="s">
        <v>11</v>
      </c>
      <c r="G78" s="215" t="s">
        <v>12</v>
      </c>
      <c r="H78" s="215"/>
      <c r="I78" s="216"/>
    </row>
    <row r="79" ht="22.5" spans="1:9">
      <c r="A79" s="215">
        <v>192001</v>
      </c>
      <c r="B79" s="215">
        <v>73</v>
      </c>
      <c r="C79" s="216" t="s">
        <v>126</v>
      </c>
      <c r="D79" s="215"/>
      <c r="E79" s="216" t="s">
        <v>126</v>
      </c>
      <c r="F79" s="216" t="s">
        <v>11</v>
      </c>
      <c r="G79" s="215" t="s">
        <v>12</v>
      </c>
      <c r="H79" s="215"/>
      <c r="I79" s="216"/>
    </row>
    <row r="80" ht="22.5" spans="1:9">
      <c r="A80" s="215">
        <v>159001</v>
      </c>
      <c r="B80" s="215">
        <v>74</v>
      </c>
      <c r="C80" s="216" t="s">
        <v>127</v>
      </c>
      <c r="D80" s="215"/>
      <c r="E80" s="216" t="s">
        <v>127</v>
      </c>
      <c r="F80" s="216" t="s">
        <v>11</v>
      </c>
      <c r="G80" s="215" t="s">
        <v>12</v>
      </c>
      <c r="H80" s="215"/>
      <c r="I80" s="216"/>
    </row>
    <row r="81" ht="22.5" spans="1:9">
      <c r="A81" s="215">
        <v>160001</v>
      </c>
      <c r="B81" s="215">
        <v>75</v>
      </c>
      <c r="C81" s="216" t="s">
        <v>128</v>
      </c>
      <c r="D81" s="215"/>
      <c r="E81" s="216" t="s">
        <v>128</v>
      </c>
      <c r="F81" s="216" t="s">
        <v>11</v>
      </c>
      <c r="G81" s="215" t="s">
        <v>12</v>
      </c>
      <c r="H81" s="215"/>
      <c r="I81" s="216"/>
    </row>
    <row r="82" ht="22.5" spans="1:9">
      <c r="A82" s="215">
        <v>161001</v>
      </c>
      <c r="B82" s="215">
        <v>76</v>
      </c>
      <c r="C82" s="216" t="s">
        <v>129</v>
      </c>
      <c r="D82" s="215"/>
      <c r="E82" s="216" t="s">
        <v>129</v>
      </c>
      <c r="F82" s="216" t="s">
        <v>11</v>
      </c>
      <c r="G82" s="215" t="s">
        <v>12</v>
      </c>
      <c r="H82" s="215"/>
      <c r="I82" s="216"/>
    </row>
    <row r="83" ht="22.5" spans="1:9">
      <c r="A83" s="215">
        <v>162001</v>
      </c>
      <c r="B83" s="215">
        <v>77</v>
      </c>
      <c r="C83" s="216" t="s">
        <v>130</v>
      </c>
      <c r="D83" s="215"/>
      <c r="E83" s="216" t="s">
        <v>130</v>
      </c>
      <c r="F83" s="216" t="s">
        <v>11</v>
      </c>
      <c r="G83" s="215" t="s">
        <v>12</v>
      </c>
      <c r="H83" s="215"/>
      <c r="I83" s="216"/>
    </row>
    <row r="84" ht="22.5" spans="1:9">
      <c r="A84" s="215">
        <v>163001</v>
      </c>
      <c r="B84" s="215">
        <v>78</v>
      </c>
      <c r="C84" s="216" t="s">
        <v>131</v>
      </c>
      <c r="D84" s="215"/>
      <c r="E84" s="216" t="s">
        <v>131</v>
      </c>
      <c r="F84" s="216" t="s">
        <v>11</v>
      </c>
      <c r="G84" s="215" t="s">
        <v>12</v>
      </c>
      <c r="H84" s="215"/>
      <c r="I84" s="216"/>
    </row>
    <row r="85" ht="22.5" spans="1:9">
      <c r="A85" s="215">
        <v>186001</v>
      </c>
      <c r="B85" s="215">
        <v>79</v>
      </c>
      <c r="C85" s="216" t="s">
        <v>132</v>
      </c>
      <c r="D85" s="215"/>
      <c r="E85" s="216" t="s">
        <v>132</v>
      </c>
      <c r="F85" s="216" t="s">
        <v>11</v>
      </c>
      <c r="G85" s="215" t="s">
        <v>12</v>
      </c>
      <c r="H85" s="215"/>
      <c r="I85" s="216"/>
    </row>
    <row r="86" ht="22.5" spans="1:9">
      <c r="A86" s="215">
        <v>191001</v>
      </c>
      <c r="B86" s="215">
        <v>80</v>
      </c>
      <c r="C86" s="216" t="s">
        <v>133</v>
      </c>
      <c r="D86" s="215"/>
      <c r="E86" s="216" t="s">
        <v>133</v>
      </c>
      <c r="F86" s="216" t="s">
        <v>11</v>
      </c>
      <c r="G86" s="215" t="s">
        <v>12</v>
      </c>
      <c r="H86" s="215"/>
      <c r="I86" s="216"/>
    </row>
    <row r="87" ht="22.5" spans="1:9">
      <c r="A87" s="215">
        <v>137001</v>
      </c>
      <c r="B87" s="215">
        <v>81</v>
      </c>
      <c r="C87" s="216" t="s">
        <v>134</v>
      </c>
      <c r="D87" s="215"/>
      <c r="E87" s="216" t="s">
        <v>134</v>
      </c>
      <c r="F87" s="216" t="s">
        <v>11</v>
      </c>
      <c r="G87" s="215" t="s">
        <v>12</v>
      </c>
      <c r="H87" s="215"/>
      <c r="I87" s="216"/>
    </row>
    <row r="88" ht="22.5" spans="1:9">
      <c r="A88" s="215">
        <v>138001</v>
      </c>
      <c r="B88" s="215">
        <v>82</v>
      </c>
      <c r="C88" s="216" t="s">
        <v>135</v>
      </c>
      <c r="D88" s="215"/>
      <c r="E88" s="216" t="s">
        <v>135</v>
      </c>
      <c r="F88" s="216" t="s">
        <v>11</v>
      </c>
      <c r="G88" s="215" t="s">
        <v>12</v>
      </c>
      <c r="H88" s="215"/>
      <c r="I88" s="216"/>
    </row>
    <row r="89" ht="22.5" spans="1:9">
      <c r="A89" s="215">
        <v>139001</v>
      </c>
      <c r="B89" s="215">
        <v>83</v>
      </c>
      <c r="C89" s="216" t="s">
        <v>136</v>
      </c>
      <c r="D89" s="215"/>
      <c r="E89" s="216" t="s">
        <v>136</v>
      </c>
      <c r="F89" s="216" t="s">
        <v>11</v>
      </c>
      <c r="G89" s="215" t="s">
        <v>12</v>
      </c>
      <c r="H89" s="215"/>
      <c r="I89" s="216"/>
    </row>
    <row r="90" ht="22.5" spans="1:9">
      <c r="A90" s="215">
        <v>140001</v>
      </c>
      <c r="B90" s="215">
        <v>84</v>
      </c>
      <c r="C90" s="216" t="s">
        <v>137</v>
      </c>
      <c r="D90" s="215"/>
      <c r="E90" s="216" t="s">
        <v>137</v>
      </c>
      <c r="F90" s="216" t="s">
        <v>11</v>
      </c>
      <c r="G90" s="215" t="s">
        <v>12</v>
      </c>
      <c r="H90" s="215"/>
      <c r="I90" s="216"/>
    </row>
    <row r="91" ht="22.5" spans="1:9">
      <c r="A91" s="215">
        <v>141001</v>
      </c>
      <c r="B91" s="215">
        <v>85</v>
      </c>
      <c r="C91" s="216" t="s">
        <v>138</v>
      </c>
      <c r="D91" s="215"/>
      <c r="E91" s="216" t="s">
        <v>138</v>
      </c>
      <c r="F91" s="216" t="s">
        <v>11</v>
      </c>
      <c r="G91" s="215" t="s">
        <v>12</v>
      </c>
      <c r="H91" s="215"/>
      <c r="I91" s="216"/>
    </row>
    <row r="92" ht="22.5" spans="1:9">
      <c r="A92" s="215">
        <v>142001</v>
      </c>
      <c r="B92" s="215">
        <v>86</v>
      </c>
      <c r="C92" s="216" t="s">
        <v>139</v>
      </c>
      <c r="D92" s="215"/>
      <c r="E92" s="216" t="s">
        <v>139</v>
      </c>
      <c r="F92" s="216" t="s">
        <v>11</v>
      </c>
      <c r="G92" s="215" t="s">
        <v>12</v>
      </c>
      <c r="H92" s="215"/>
      <c r="I92" s="216"/>
    </row>
    <row r="93" ht="22.5" spans="1:9">
      <c r="A93" s="215">
        <v>143001</v>
      </c>
      <c r="B93" s="215">
        <v>87</v>
      </c>
      <c r="C93" s="216" t="s">
        <v>140</v>
      </c>
      <c r="D93" s="215"/>
      <c r="E93" s="216" t="s">
        <v>140</v>
      </c>
      <c r="F93" s="216" t="s">
        <v>11</v>
      </c>
      <c r="G93" s="215" t="s">
        <v>12</v>
      </c>
      <c r="H93" s="215"/>
      <c r="I93" s="216"/>
    </row>
    <row r="94" ht="22.5" spans="1:9">
      <c r="A94" s="215">
        <v>134001</v>
      </c>
      <c r="B94" s="215">
        <v>88</v>
      </c>
      <c r="C94" s="216" t="s">
        <v>141</v>
      </c>
      <c r="D94" s="215"/>
      <c r="E94" s="216" t="s">
        <v>141</v>
      </c>
      <c r="F94" s="216" t="s">
        <v>11</v>
      </c>
      <c r="G94" s="215" t="s">
        <v>12</v>
      </c>
      <c r="H94" s="215"/>
      <c r="I94" s="216"/>
    </row>
    <row r="95" ht="22.5" spans="1:9">
      <c r="A95" s="215">
        <v>133001</v>
      </c>
      <c r="B95" s="215">
        <v>89</v>
      </c>
      <c r="C95" s="216" t="s">
        <v>142</v>
      </c>
      <c r="D95" s="215"/>
      <c r="E95" s="216" t="s">
        <v>142</v>
      </c>
      <c r="F95" s="216" t="s">
        <v>11</v>
      </c>
      <c r="G95" s="215" t="s">
        <v>12</v>
      </c>
      <c r="H95" s="215"/>
      <c r="I95" s="216"/>
    </row>
    <row r="96" ht="22.5" spans="1:9">
      <c r="A96" s="215">
        <v>135001</v>
      </c>
      <c r="B96" s="215">
        <v>90</v>
      </c>
      <c r="C96" s="216" t="s">
        <v>143</v>
      </c>
      <c r="D96" s="215"/>
      <c r="E96" s="216" t="s">
        <v>143</v>
      </c>
      <c r="F96" s="216" t="s">
        <v>11</v>
      </c>
      <c r="G96" s="215" t="s">
        <v>12</v>
      </c>
      <c r="H96" s="215"/>
      <c r="I96" s="216"/>
    </row>
    <row r="97" ht="22.5" spans="1:9">
      <c r="A97" s="215">
        <v>175001</v>
      </c>
      <c r="B97" s="215">
        <v>91</v>
      </c>
      <c r="C97" s="216" t="s">
        <v>144</v>
      </c>
      <c r="D97" s="215"/>
      <c r="E97" s="216" t="s">
        <v>144</v>
      </c>
      <c r="F97" s="216" t="s">
        <v>11</v>
      </c>
      <c r="G97" s="215" t="s">
        <v>12</v>
      </c>
      <c r="H97" s="215"/>
      <c r="I97" s="216"/>
    </row>
    <row r="98" ht="22.5" spans="1:9">
      <c r="A98" s="215">
        <v>255001</v>
      </c>
      <c r="B98" s="215">
        <v>92</v>
      </c>
      <c r="C98" s="216" t="s">
        <v>145</v>
      </c>
      <c r="D98" s="215"/>
      <c r="E98" s="216" t="s">
        <v>145</v>
      </c>
      <c r="F98" s="216" t="s">
        <v>20</v>
      </c>
      <c r="G98" s="215" t="s">
        <v>12</v>
      </c>
      <c r="H98" s="215"/>
      <c r="I98" s="216"/>
    </row>
    <row r="99" ht="22.5" spans="1:9">
      <c r="A99" s="215">
        <v>267001</v>
      </c>
      <c r="B99" s="215">
        <v>93</v>
      </c>
      <c r="C99" s="216" t="s">
        <v>146</v>
      </c>
      <c r="D99" s="215"/>
      <c r="E99" s="216" t="s">
        <v>146</v>
      </c>
      <c r="F99" s="216" t="s">
        <v>20</v>
      </c>
      <c r="G99" s="215" t="s">
        <v>12</v>
      </c>
      <c r="H99" s="215"/>
      <c r="I99" s="216"/>
    </row>
    <row r="100" ht="22.5" spans="1:9">
      <c r="A100" s="215">
        <v>144001</v>
      </c>
      <c r="B100" s="215">
        <v>94</v>
      </c>
      <c r="C100" s="216" t="s">
        <v>147</v>
      </c>
      <c r="D100" s="215"/>
      <c r="E100" s="216" t="s">
        <v>147</v>
      </c>
      <c r="F100" s="216" t="s">
        <v>11</v>
      </c>
      <c r="G100" s="215" t="s">
        <v>12</v>
      </c>
      <c r="H100" s="215"/>
      <c r="I100" s="216"/>
    </row>
    <row r="101" ht="22.5" spans="1:9">
      <c r="A101" s="215">
        <v>259001</v>
      </c>
      <c r="B101" s="215">
        <v>95</v>
      </c>
      <c r="C101" s="216" t="s">
        <v>148</v>
      </c>
      <c r="D101" s="215"/>
      <c r="E101" s="216" t="s">
        <v>148</v>
      </c>
      <c r="F101" s="216" t="s">
        <v>20</v>
      </c>
      <c r="G101" s="215" t="s">
        <v>12</v>
      </c>
      <c r="H101" s="215"/>
      <c r="I101" s="216"/>
    </row>
    <row r="102" ht="22.5" spans="1:9">
      <c r="A102" s="215">
        <v>260001</v>
      </c>
      <c r="B102" s="215">
        <v>96</v>
      </c>
      <c r="C102" s="216" t="s">
        <v>149</v>
      </c>
      <c r="D102" s="215"/>
      <c r="E102" s="216" t="s">
        <v>149</v>
      </c>
      <c r="F102" s="216" t="s">
        <v>20</v>
      </c>
      <c r="G102" s="215" t="s">
        <v>12</v>
      </c>
      <c r="H102" s="215"/>
      <c r="I102" s="216"/>
    </row>
    <row r="103" ht="22.5" spans="1:9">
      <c r="A103" s="215">
        <v>185001</v>
      </c>
      <c r="B103" s="215">
        <v>97</v>
      </c>
      <c r="C103" s="216" t="s">
        <v>150</v>
      </c>
      <c r="D103" s="215"/>
      <c r="E103" s="216" t="s">
        <v>150</v>
      </c>
      <c r="F103" s="216" t="s">
        <v>11</v>
      </c>
      <c r="G103" s="215" t="s">
        <v>12</v>
      </c>
      <c r="H103" s="215"/>
      <c r="I103" s="216"/>
    </row>
    <row r="104" ht="22.5" spans="1:9">
      <c r="A104" s="215">
        <v>333001</v>
      </c>
      <c r="B104" s="215">
        <v>98</v>
      </c>
      <c r="C104" s="216" t="s">
        <v>151</v>
      </c>
      <c r="D104" s="215"/>
      <c r="E104" s="216" t="s">
        <v>151</v>
      </c>
      <c r="F104" s="216" t="s">
        <v>29</v>
      </c>
      <c r="G104" s="215" t="s">
        <v>12</v>
      </c>
      <c r="H104" s="215"/>
      <c r="I104" s="216"/>
    </row>
    <row r="105" ht="22.5" spans="1:9">
      <c r="A105" s="215">
        <v>122001</v>
      </c>
      <c r="B105" s="215">
        <v>99</v>
      </c>
      <c r="C105" s="216" t="s">
        <v>152</v>
      </c>
      <c r="D105" s="215"/>
      <c r="E105" s="216" t="s">
        <v>152</v>
      </c>
      <c r="F105" s="216" t="s">
        <v>34</v>
      </c>
      <c r="G105" s="215" t="s">
        <v>12</v>
      </c>
      <c r="H105" s="215"/>
      <c r="I105" s="216"/>
    </row>
    <row r="106" ht="22.5" spans="1:9">
      <c r="A106" s="215">
        <v>136001</v>
      </c>
      <c r="B106" s="215">
        <v>100</v>
      </c>
      <c r="C106" s="216" t="s">
        <v>153</v>
      </c>
      <c r="D106" s="215"/>
      <c r="E106" s="216" t="s">
        <v>153</v>
      </c>
      <c r="F106" s="216" t="s">
        <v>29</v>
      </c>
      <c r="G106" s="215" t="s">
        <v>12</v>
      </c>
      <c r="H106" s="215"/>
      <c r="I106" s="216"/>
    </row>
    <row r="107" ht="22.5" spans="1:9">
      <c r="A107" s="215">
        <v>251001</v>
      </c>
      <c r="B107" s="215">
        <v>101</v>
      </c>
      <c r="C107" s="216" t="s">
        <v>154</v>
      </c>
      <c r="D107" s="215"/>
      <c r="E107" s="216" t="s">
        <v>154</v>
      </c>
      <c r="F107" s="216" t="s">
        <v>20</v>
      </c>
      <c r="G107" s="215" t="s">
        <v>12</v>
      </c>
      <c r="H107" s="215"/>
      <c r="I107" s="216"/>
    </row>
    <row r="108" ht="22.5" spans="1:9">
      <c r="A108" s="215">
        <v>174001</v>
      </c>
      <c r="B108" s="215">
        <v>102</v>
      </c>
      <c r="C108" s="216" t="s">
        <v>155</v>
      </c>
      <c r="D108" s="215"/>
      <c r="E108" s="216" t="s">
        <v>155</v>
      </c>
      <c r="F108" s="216" t="s">
        <v>11</v>
      </c>
      <c r="G108" s="215" t="s">
        <v>12</v>
      </c>
      <c r="H108" s="215"/>
      <c r="I108" s="216"/>
    </row>
    <row r="109" ht="22.5" spans="1:9">
      <c r="A109" s="215">
        <v>268001</v>
      </c>
      <c r="B109" s="215">
        <v>103</v>
      </c>
      <c r="C109" s="216" t="s">
        <v>156</v>
      </c>
      <c r="D109" s="215"/>
      <c r="E109" s="216" t="s">
        <v>156</v>
      </c>
      <c r="F109" s="216" t="s">
        <v>20</v>
      </c>
      <c r="G109" s="215" t="s">
        <v>12</v>
      </c>
      <c r="H109" s="215"/>
      <c r="I109" s="216"/>
    </row>
    <row r="110" ht="22.5" spans="1:9">
      <c r="A110" s="215">
        <v>258001</v>
      </c>
      <c r="B110" s="215">
        <v>104</v>
      </c>
      <c r="C110" s="216" t="s">
        <v>157</v>
      </c>
      <c r="D110" s="215"/>
      <c r="E110" s="216" t="s">
        <v>157</v>
      </c>
      <c r="F110" s="216" t="s">
        <v>20</v>
      </c>
      <c r="G110" s="215" t="s">
        <v>12</v>
      </c>
      <c r="H110" s="215"/>
      <c r="I110" s="216"/>
    </row>
    <row r="111" ht="22.5" spans="1:9">
      <c r="A111" s="215">
        <v>252002</v>
      </c>
      <c r="B111" s="215">
        <v>105</v>
      </c>
      <c r="C111" s="216" t="s">
        <v>158</v>
      </c>
      <c r="D111" s="215"/>
      <c r="E111" s="216" t="s">
        <v>158</v>
      </c>
      <c r="F111" s="216" t="s">
        <v>11</v>
      </c>
      <c r="G111" s="215" t="s">
        <v>12</v>
      </c>
      <c r="H111" s="215"/>
      <c r="I111" s="216"/>
    </row>
    <row r="112" ht="22.5" spans="1:9">
      <c r="A112" s="215">
        <v>256001</v>
      </c>
      <c r="B112" s="215">
        <v>106</v>
      </c>
      <c r="C112" s="216" t="s">
        <v>159</v>
      </c>
      <c r="D112" s="215"/>
      <c r="E112" s="216" t="s">
        <v>159</v>
      </c>
      <c r="F112" s="216" t="s">
        <v>20</v>
      </c>
      <c r="G112" s="215" t="s">
        <v>12</v>
      </c>
      <c r="H112" s="215"/>
      <c r="I112" s="216"/>
    </row>
    <row r="113" ht="22.5" spans="1:9">
      <c r="A113" s="215">
        <v>272001</v>
      </c>
      <c r="B113" s="215">
        <v>107</v>
      </c>
      <c r="C113" s="216" t="s">
        <v>160</v>
      </c>
      <c r="D113" s="215"/>
      <c r="E113" s="216" t="s">
        <v>160</v>
      </c>
      <c r="F113" s="216" t="s">
        <v>20</v>
      </c>
      <c r="G113" s="215" t="s">
        <v>12</v>
      </c>
      <c r="H113" s="215"/>
      <c r="I113" s="216"/>
    </row>
    <row r="114" ht="22.5" spans="1:9">
      <c r="A114" s="215">
        <v>311001</v>
      </c>
      <c r="B114" s="215">
        <v>108</v>
      </c>
      <c r="C114" s="216" t="s">
        <v>161</v>
      </c>
      <c r="D114" s="215"/>
      <c r="E114" s="216" t="s">
        <v>161</v>
      </c>
      <c r="F114" s="216" t="s">
        <v>44</v>
      </c>
      <c r="G114" s="215" t="s">
        <v>12</v>
      </c>
      <c r="H114" s="215"/>
      <c r="I114" s="216"/>
    </row>
    <row r="115" ht="22.5" spans="1:9">
      <c r="A115" s="215">
        <v>312001</v>
      </c>
      <c r="B115" s="215">
        <v>109</v>
      </c>
      <c r="C115" s="216" t="s">
        <v>162</v>
      </c>
      <c r="D115" s="215"/>
      <c r="E115" s="216" t="s">
        <v>162</v>
      </c>
      <c r="F115" s="216" t="s">
        <v>44</v>
      </c>
      <c r="G115" s="215" t="s">
        <v>12</v>
      </c>
      <c r="H115" s="215"/>
      <c r="I115" s="216"/>
    </row>
    <row r="116" ht="22.5" spans="1:9">
      <c r="A116" s="215">
        <v>314001</v>
      </c>
      <c r="B116" s="215">
        <v>110</v>
      </c>
      <c r="C116" s="216" t="s">
        <v>163</v>
      </c>
      <c r="D116" s="215"/>
      <c r="E116" s="216" t="s">
        <v>163</v>
      </c>
      <c r="F116" s="216" t="s">
        <v>44</v>
      </c>
      <c r="G116" s="215" t="s">
        <v>12</v>
      </c>
      <c r="H116" s="215"/>
      <c r="I116" s="216"/>
    </row>
    <row r="117" ht="22.5" spans="1:9">
      <c r="A117" s="215">
        <v>371001</v>
      </c>
      <c r="B117" s="215">
        <v>111</v>
      </c>
      <c r="C117" s="216" t="s">
        <v>164</v>
      </c>
      <c r="D117" s="215"/>
      <c r="E117" s="216" t="s">
        <v>164</v>
      </c>
      <c r="F117" s="216" t="s">
        <v>34</v>
      </c>
      <c r="G117" s="215" t="s">
        <v>12</v>
      </c>
      <c r="H117" s="215"/>
      <c r="I117" s="216"/>
    </row>
    <row r="118" ht="22.5" spans="1:9">
      <c r="A118" s="215">
        <v>372001</v>
      </c>
      <c r="B118" s="215">
        <v>112</v>
      </c>
      <c r="C118" s="216" t="s">
        <v>165</v>
      </c>
      <c r="D118" s="215"/>
      <c r="E118" s="216" t="s">
        <v>165</v>
      </c>
      <c r="F118" s="216" t="s">
        <v>34</v>
      </c>
      <c r="G118" s="215" t="s">
        <v>12</v>
      </c>
      <c r="H118" s="215"/>
      <c r="I118" s="216"/>
    </row>
    <row r="119" ht="22.5" spans="1:9">
      <c r="A119" s="215">
        <v>415001</v>
      </c>
      <c r="B119" s="215">
        <v>113</v>
      </c>
      <c r="C119" s="216" t="s">
        <v>166</v>
      </c>
      <c r="D119" s="215"/>
      <c r="E119" s="216" t="s">
        <v>166</v>
      </c>
      <c r="F119" s="216" t="s">
        <v>31</v>
      </c>
      <c r="G119" s="215" t="s">
        <v>12</v>
      </c>
      <c r="H119" s="215"/>
      <c r="I119" s="216"/>
    </row>
    <row r="120" ht="22.5" spans="1:9">
      <c r="A120" s="215">
        <v>426001</v>
      </c>
      <c r="B120" s="215">
        <v>114</v>
      </c>
      <c r="C120" s="216" t="s">
        <v>167</v>
      </c>
      <c r="D120" s="215"/>
      <c r="E120" s="216" t="s">
        <v>167</v>
      </c>
      <c r="F120" s="216" t="s">
        <v>31</v>
      </c>
      <c r="G120" s="215" t="s">
        <v>12</v>
      </c>
      <c r="H120" s="215"/>
      <c r="I120" s="216"/>
    </row>
    <row r="121" ht="22.5" spans="1:9">
      <c r="A121" s="215">
        <v>412001</v>
      </c>
      <c r="B121" s="215">
        <v>115</v>
      </c>
      <c r="C121" s="216" t="s">
        <v>168</v>
      </c>
      <c r="D121" s="215"/>
      <c r="E121" s="216" t="s">
        <v>168</v>
      </c>
      <c r="F121" s="216" t="s">
        <v>31</v>
      </c>
      <c r="G121" s="215" t="s">
        <v>12</v>
      </c>
      <c r="H121" s="215"/>
      <c r="I121" s="216"/>
    </row>
    <row r="122" ht="22.5" spans="1:9">
      <c r="A122" s="215">
        <v>336001</v>
      </c>
      <c r="B122" s="215">
        <v>116</v>
      </c>
      <c r="C122" s="216" t="s">
        <v>169</v>
      </c>
      <c r="D122" s="215"/>
      <c r="E122" s="216" t="s">
        <v>169</v>
      </c>
      <c r="F122" s="216" t="s">
        <v>29</v>
      </c>
      <c r="G122" s="215" t="s">
        <v>12</v>
      </c>
      <c r="H122" s="215"/>
      <c r="I122" s="216"/>
    </row>
    <row r="123" ht="22.5" spans="1:9">
      <c r="A123" s="215">
        <v>474001</v>
      </c>
      <c r="B123" s="215">
        <v>117</v>
      </c>
      <c r="C123" s="216" t="s">
        <v>170</v>
      </c>
      <c r="D123" s="215"/>
      <c r="E123" s="216" t="s">
        <v>170</v>
      </c>
      <c r="F123" s="216" t="s">
        <v>34</v>
      </c>
      <c r="G123" s="215" t="s">
        <v>12</v>
      </c>
      <c r="H123" s="215"/>
      <c r="I123" s="216"/>
    </row>
    <row r="124" ht="22.5" spans="1:9">
      <c r="A124" s="215">
        <v>478001</v>
      </c>
      <c r="B124" s="215">
        <v>118</v>
      </c>
      <c r="C124" s="216" t="s">
        <v>171</v>
      </c>
      <c r="D124" s="215"/>
      <c r="E124" s="216" t="s">
        <v>171</v>
      </c>
      <c r="F124" s="216" t="s">
        <v>34</v>
      </c>
      <c r="G124" s="215" t="s">
        <v>12</v>
      </c>
      <c r="H124" s="215"/>
      <c r="I124" s="216"/>
    </row>
    <row r="125" ht="22.5" spans="1:9">
      <c r="A125" s="215">
        <v>370001</v>
      </c>
      <c r="B125" s="215">
        <v>119</v>
      </c>
      <c r="C125" s="216" t="s">
        <v>172</v>
      </c>
      <c r="D125" s="215"/>
      <c r="E125" s="216" t="s">
        <v>172</v>
      </c>
      <c r="F125" s="216" t="s">
        <v>34</v>
      </c>
      <c r="G125" s="215" t="s">
        <v>12</v>
      </c>
      <c r="H125" s="215"/>
      <c r="I125" s="216"/>
    </row>
    <row r="126" ht="22.5" spans="1:9">
      <c r="A126" s="215">
        <v>270004</v>
      </c>
      <c r="B126" s="215">
        <v>120</v>
      </c>
      <c r="C126" s="216" t="s">
        <v>173</v>
      </c>
      <c r="D126" s="215"/>
      <c r="E126" s="216" t="s">
        <v>173</v>
      </c>
      <c r="F126" s="216" t="s">
        <v>20</v>
      </c>
      <c r="G126" s="215" t="s">
        <v>12</v>
      </c>
      <c r="H126" s="215"/>
      <c r="I126" s="216"/>
    </row>
    <row r="127" ht="22.5" spans="1:9">
      <c r="A127" s="215">
        <v>250005</v>
      </c>
      <c r="B127" s="215">
        <v>121</v>
      </c>
      <c r="C127" s="216" t="s">
        <v>174</v>
      </c>
      <c r="D127" s="215"/>
      <c r="E127" s="216" t="s">
        <v>174</v>
      </c>
      <c r="F127" s="216" t="s">
        <v>20</v>
      </c>
      <c r="G127" s="215" t="s">
        <v>175</v>
      </c>
      <c r="H127" s="215"/>
      <c r="I127" s="216"/>
    </row>
    <row r="128" ht="22.5" spans="1:9">
      <c r="A128" s="215">
        <v>250006</v>
      </c>
      <c r="B128" s="215">
        <v>122</v>
      </c>
      <c r="C128" s="216" t="s">
        <v>176</v>
      </c>
      <c r="D128" s="215"/>
      <c r="E128" s="216" t="s">
        <v>176</v>
      </c>
      <c r="F128" s="216" t="s">
        <v>20</v>
      </c>
      <c r="G128" s="215" t="s">
        <v>175</v>
      </c>
      <c r="H128" s="215"/>
      <c r="I128" s="216"/>
    </row>
    <row r="129" ht="22.5" spans="1:9">
      <c r="A129" s="215">
        <v>250007</v>
      </c>
      <c r="B129" s="215">
        <v>123</v>
      </c>
      <c r="C129" s="216" t="s">
        <v>177</v>
      </c>
      <c r="D129" s="215"/>
      <c r="E129" s="216" t="s">
        <v>177</v>
      </c>
      <c r="F129" s="216" t="s">
        <v>20</v>
      </c>
      <c r="G129" s="215" t="s">
        <v>175</v>
      </c>
      <c r="H129" s="215"/>
      <c r="I129" s="216"/>
    </row>
    <row r="130" ht="22.5" spans="1:9">
      <c r="A130" s="215">
        <v>250008</v>
      </c>
      <c r="B130" s="215">
        <v>124</v>
      </c>
      <c r="C130" s="216" t="s">
        <v>178</v>
      </c>
      <c r="D130" s="215"/>
      <c r="E130" s="216" t="s">
        <v>178</v>
      </c>
      <c r="F130" s="216" t="s">
        <v>20</v>
      </c>
      <c r="G130" s="215" t="s">
        <v>175</v>
      </c>
      <c r="H130" s="215"/>
      <c r="I130" s="216"/>
    </row>
    <row r="131" ht="22.5" spans="1:9">
      <c r="A131" s="215">
        <v>250009</v>
      </c>
      <c r="B131" s="215">
        <v>125</v>
      </c>
      <c r="C131" s="216" t="s">
        <v>179</v>
      </c>
      <c r="D131" s="215"/>
      <c r="E131" s="216" t="s">
        <v>179</v>
      </c>
      <c r="F131" s="216" t="s">
        <v>20</v>
      </c>
      <c r="G131" s="215" t="s">
        <v>175</v>
      </c>
      <c r="H131" s="215"/>
      <c r="I131" s="216"/>
    </row>
    <row r="132" ht="22.5" spans="1:9">
      <c r="A132" s="215">
        <v>250010</v>
      </c>
      <c r="B132" s="215">
        <v>126</v>
      </c>
      <c r="C132" s="216" t="s">
        <v>180</v>
      </c>
      <c r="D132" s="215"/>
      <c r="E132" s="216" t="s">
        <v>180</v>
      </c>
      <c r="F132" s="216" t="s">
        <v>20</v>
      </c>
      <c r="G132" s="215" t="s">
        <v>175</v>
      </c>
      <c r="H132" s="215"/>
      <c r="I132" s="216"/>
    </row>
    <row r="133" ht="22.5" spans="1:9">
      <c r="A133" s="215">
        <v>250011</v>
      </c>
      <c r="B133" s="215">
        <v>127</v>
      </c>
      <c r="C133" s="216" t="s">
        <v>181</v>
      </c>
      <c r="D133" s="215"/>
      <c r="E133" s="216" t="s">
        <v>181</v>
      </c>
      <c r="F133" s="216" t="s">
        <v>20</v>
      </c>
      <c r="G133" s="215" t="s">
        <v>175</v>
      </c>
      <c r="H133" s="215"/>
      <c r="I133" s="216"/>
    </row>
    <row r="134" ht="22.5" spans="1:9">
      <c r="A134" s="215">
        <v>250012</v>
      </c>
      <c r="B134" s="215">
        <v>128</v>
      </c>
      <c r="C134" s="216" t="s">
        <v>182</v>
      </c>
      <c r="D134" s="215"/>
      <c r="E134" s="216" t="s">
        <v>182</v>
      </c>
      <c r="F134" s="216" t="s">
        <v>20</v>
      </c>
      <c r="G134" s="215" t="s">
        <v>175</v>
      </c>
      <c r="H134" s="215"/>
      <c r="I134" s="216"/>
    </row>
    <row r="135" ht="22.5" spans="1:9">
      <c r="A135" s="215">
        <v>250013</v>
      </c>
      <c r="B135" s="215">
        <v>129</v>
      </c>
      <c r="C135" s="216" t="s">
        <v>183</v>
      </c>
      <c r="D135" s="215"/>
      <c r="E135" s="216" t="s">
        <v>183</v>
      </c>
      <c r="F135" s="216" t="s">
        <v>20</v>
      </c>
      <c r="G135" s="215" t="s">
        <v>175</v>
      </c>
      <c r="H135" s="215"/>
      <c r="I135" s="216"/>
    </row>
    <row r="136" ht="22.5" spans="1:9">
      <c r="A136" s="215">
        <v>250014</v>
      </c>
      <c r="B136" s="215">
        <v>130</v>
      </c>
      <c r="C136" s="216" t="s">
        <v>184</v>
      </c>
      <c r="D136" s="215"/>
      <c r="E136" s="216" t="s">
        <v>184</v>
      </c>
      <c r="F136" s="216" t="s">
        <v>20</v>
      </c>
      <c r="G136" s="215" t="s">
        <v>175</v>
      </c>
      <c r="H136" s="215"/>
      <c r="I136" s="216"/>
    </row>
    <row r="137" ht="22.5" spans="1:9">
      <c r="A137" s="215">
        <v>250015</v>
      </c>
      <c r="B137" s="215">
        <v>131</v>
      </c>
      <c r="C137" s="216" t="s">
        <v>185</v>
      </c>
      <c r="D137" s="215"/>
      <c r="E137" s="216" t="s">
        <v>185</v>
      </c>
      <c r="F137" s="216" t="s">
        <v>20</v>
      </c>
      <c r="G137" s="215" t="s">
        <v>175</v>
      </c>
      <c r="H137" s="215"/>
      <c r="I137" s="216"/>
    </row>
    <row r="138" ht="22.5" spans="1:9">
      <c r="A138" s="215">
        <v>250016</v>
      </c>
      <c r="B138" s="215">
        <v>132</v>
      </c>
      <c r="C138" s="216" t="s">
        <v>186</v>
      </c>
      <c r="D138" s="215"/>
      <c r="E138" s="216" t="s">
        <v>186</v>
      </c>
      <c r="F138" s="216" t="s">
        <v>20</v>
      </c>
      <c r="G138" s="215" t="s">
        <v>175</v>
      </c>
      <c r="H138" s="215"/>
      <c r="I138" s="216"/>
    </row>
    <row r="139" ht="22.5" spans="1:9">
      <c r="A139" s="215">
        <v>250017</v>
      </c>
      <c r="B139" s="215">
        <v>133</v>
      </c>
      <c r="C139" s="216" t="s">
        <v>187</v>
      </c>
      <c r="D139" s="215"/>
      <c r="E139" s="216" t="s">
        <v>187</v>
      </c>
      <c r="F139" s="216" t="s">
        <v>20</v>
      </c>
      <c r="G139" s="215" t="s">
        <v>175</v>
      </c>
      <c r="H139" s="215"/>
      <c r="I139" s="216"/>
    </row>
    <row r="140" ht="22.5" spans="1:9">
      <c r="A140" s="215">
        <v>250018</v>
      </c>
      <c r="B140" s="215">
        <v>134</v>
      </c>
      <c r="C140" s="216" t="s">
        <v>188</v>
      </c>
      <c r="D140" s="215"/>
      <c r="E140" s="216" t="s">
        <v>188</v>
      </c>
      <c r="F140" s="216" t="s">
        <v>20</v>
      </c>
      <c r="G140" s="215" t="s">
        <v>175</v>
      </c>
      <c r="H140" s="215"/>
      <c r="I140" s="216"/>
    </row>
    <row r="141" ht="22.5" spans="1:9">
      <c r="A141" s="215">
        <v>250019</v>
      </c>
      <c r="B141" s="215">
        <v>135</v>
      </c>
      <c r="C141" s="216" t="s">
        <v>189</v>
      </c>
      <c r="D141" s="215"/>
      <c r="E141" s="216" t="s">
        <v>189</v>
      </c>
      <c r="F141" s="216" t="s">
        <v>20</v>
      </c>
      <c r="G141" s="215" t="s">
        <v>175</v>
      </c>
      <c r="H141" s="215"/>
      <c r="I141" s="216"/>
    </row>
    <row r="142" ht="22.5" spans="1:9">
      <c r="A142" s="215">
        <v>250021</v>
      </c>
      <c r="B142" s="215">
        <v>136</v>
      </c>
      <c r="C142" s="216" t="s">
        <v>190</v>
      </c>
      <c r="D142" s="215"/>
      <c r="E142" s="216" t="s">
        <v>190</v>
      </c>
      <c r="F142" s="216" t="s">
        <v>20</v>
      </c>
      <c r="G142" s="215" t="s">
        <v>175</v>
      </c>
      <c r="H142" s="215"/>
      <c r="I142" s="216"/>
    </row>
    <row r="143" ht="22.5" spans="1:9">
      <c r="A143" s="215">
        <v>250048</v>
      </c>
      <c r="B143" s="215">
        <v>137</v>
      </c>
      <c r="C143" s="216" t="s">
        <v>191</v>
      </c>
      <c r="D143" s="215"/>
      <c r="E143" s="216" t="s">
        <v>191</v>
      </c>
      <c r="F143" s="216" t="s">
        <v>20</v>
      </c>
      <c r="G143" s="215" t="s">
        <v>175</v>
      </c>
      <c r="H143" s="215"/>
      <c r="I143" s="216"/>
    </row>
    <row r="144" ht="22.5" spans="1:9">
      <c r="A144" s="215">
        <v>250050</v>
      </c>
      <c r="B144" s="215">
        <v>138</v>
      </c>
      <c r="C144" s="216" t="s">
        <v>192</v>
      </c>
      <c r="D144" s="215"/>
      <c r="E144" s="216" t="s">
        <v>192</v>
      </c>
      <c r="F144" s="216" t="s">
        <v>20</v>
      </c>
      <c r="G144" s="215" t="s">
        <v>175</v>
      </c>
      <c r="H144" s="215"/>
      <c r="I144" s="216"/>
    </row>
    <row r="145" ht="22.5" spans="1:9">
      <c r="A145" s="215">
        <v>250051</v>
      </c>
      <c r="B145" s="215">
        <v>139</v>
      </c>
      <c r="C145" s="216" t="s">
        <v>193</v>
      </c>
      <c r="D145" s="215"/>
      <c r="E145" s="216" t="s">
        <v>193</v>
      </c>
      <c r="F145" s="216" t="s">
        <v>20</v>
      </c>
      <c r="G145" s="215" t="s">
        <v>175</v>
      </c>
      <c r="H145" s="215"/>
      <c r="I145" s="216"/>
    </row>
    <row r="146" ht="22.5" spans="1:9">
      <c r="A146" s="215">
        <v>250053</v>
      </c>
      <c r="B146" s="215">
        <v>140</v>
      </c>
      <c r="C146" s="216" t="s">
        <v>194</v>
      </c>
      <c r="D146" s="215"/>
      <c r="E146" s="216" t="s">
        <v>194</v>
      </c>
      <c r="F146" s="216" t="s">
        <v>20</v>
      </c>
      <c r="G146" s="215" t="s">
        <v>175</v>
      </c>
      <c r="H146" s="215"/>
      <c r="I146" s="216"/>
    </row>
    <row r="147" ht="22.5" spans="1:9">
      <c r="A147" s="215">
        <v>250054</v>
      </c>
      <c r="B147" s="215">
        <v>141</v>
      </c>
      <c r="C147" s="216" t="s">
        <v>195</v>
      </c>
      <c r="D147" s="215"/>
      <c r="E147" s="216" t="s">
        <v>195</v>
      </c>
      <c r="F147" s="216" t="s">
        <v>20</v>
      </c>
      <c r="G147" s="215" t="s">
        <v>175</v>
      </c>
      <c r="H147" s="215"/>
      <c r="I147" s="216"/>
    </row>
    <row r="148" ht="22.5" spans="1:9">
      <c r="A148" s="215">
        <v>250055</v>
      </c>
      <c r="B148" s="215">
        <v>142</v>
      </c>
      <c r="C148" s="216" t="s">
        <v>196</v>
      </c>
      <c r="D148" s="215"/>
      <c r="E148" s="216" t="s">
        <v>196</v>
      </c>
      <c r="F148" s="216" t="s">
        <v>20</v>
      </c>
      <c r="G148" s="215" t="s">
        <v>175</v>
      </c>
      <c r="H148" s="215"/>
      <c r="I148" s="216"/>
    </row>
    <row r="149" ht="22.5" spans="1:9">
      <c r="A149" s="215">
        <v>250057</v>
      </c>
      <c r="B149" s="215">
        <v>143</v>
      </c>
      <c r="C149" s="216" t="s">
        <v>197</v>
      </c>
      <c r="D149" s="215"/>
      <c r="E149" s="216" t="s">
        <v>197</v>
      </c>
      <c r="F149" s="216" t="s">
        <v>20</v>
      </c>
      <c r="G149" s="215" t="s">
        <v>175</v>
      </c>
      <c r="H149" s="215"/>
      <c r="I149" s="216"/>
    </row>
    <row r="150" ht="22.5" spans="1:9">
      <c r="A150" s="215">
        <v>250058</v>
      </c>
      <c r="B150" s="215">
        <v>144</v>
      </c>
      <c r="C150" s="216" t="s">
        <v>198</v>
      </c>
      <c r="D150" s="215"/>
      <c r="E150" s="216" t="s">
        <v>198</v>
      </c>
      <c r="F150" s="216" t="s">
        <v>20</v>
      </c>
      <c r="G150" s="215" t="s">
        <v>175</v>
      </c>
      <c r="H150" s="215"/>
      <c r="I150" s="216"/>
    </row>
    <row r="151" ht="22.5" spans="1:9">
      <c r="A151" s="215">
        <v>361001</v>
      </c>
      <c r="B151" s="215">
        <v>145</v>
      </c>
      <c r="C151" s="216" t="s">
        <v>199</v>
      </c>
      <c r="D151" s="215"/>
      <c r="E151" s="216" t="s">
        <v>199</v>
      </c>
      <c r="F151" s="216" t="s">
        <v>34</v>
      </c>
      <c r="G151" s="215" t="s">
        <v>12</v>
      </c>
      <c r="H151" s="215"/>
      <c r="I151" s="216"/>
    </row>
    <row r="152" ht="22.5" spans="1:9">
      <c r="A152" s="215">
        <v>362001</v>
      </c>
      <c r="B152" s="215">
        <v>146</v>
      </c>
      <c r="C152" s="216" t="s">
        <v>200</v>
      </c>
      <c r="D152" s="215"/>
      <c r="E152" s="216" t="s">
        <v>200</v>
      </c>
      <c r="F152" s="216" t="s">
        <v>34</v>
      </c>
      <c r="G152" s="215" t="s">
        <v>12</v>
      </c>
      <c r="H152" s="215"/>
      <c r="I152" s="216"/>
    </row>
    <row r="153" ht="22.5" spans="1:9">
      <c r="A153" s="215">
        <v>373001</v>
      </c>
      <c r="B153" s="215">
        <v>147</v>
      </c>
      <c r="C153" s="216" t="s">
        <v>201</v>
      </c>
      <c r="D153" s="215"/>
      <c r="E153" s="216" t="s">
        <v>201</v>
      </c>
      <c r="F153" s="216" t="s">
        <v>34</v>
      </c>
      <c r="G153" s="215" t="s">
        <v>12</v>
      </c>
      <c r="H153" s="215"/>
      <c r="I153" s="216"/>
    </row>
    <row r="154" ht="22.5" spans="1:9">
      <c r="A154" s="215">
        <v>470001</v>
      </c>
      <c r="B154" s="215">
        <v>148</v>
      </c>
      <c r="C154" s="216" t="s">
        <v>202</v>
      </c>
      <c r="D154" s="215"/>
      <c r="E154" s="216" t="s">
        <v>202</v>
      </c>
      <c r="F154" s="216" t="s">
        <v>34</v>
      </c>
      <c r="G154" s="215" t="s">
        <v>12</v>
      </c>
      <c r="H154" s="215"/>
      <c r="I154" s="216"/>
    </row>
    <row r="155" ht="22.5" spans="1:9">
      <c r="A155" s="215">
        <v>471001</v>
      </c>
      <c r="B155" s="215">
        <v>149</v>
      </c>
      <c r="C155" s="216" t="s">
        <v>203</v>
      </c>
      <c r="D155" s="215"/>
      <c r="E155" s="216" t="s">
        <v>203</v>
      </c>
      <c r="F155" s="216" t="s">
        <v>34</v>
      </c>
      <c r="G155" s="215" t="s">
        <v>12</v>
      </c>
      <c r="H155" s="215"/>
      <c r="I155" s="216"/>
    </row>
    <row r="156" ht="22.5" spans="1:9">
      <c r="A156" s="215">
        <v>363001</v>
      </c>
      <c r="B156" s="215">
        <v>150</v>
      </c>
      <c r="C156" s="216" t="s">
        <v>204</v>
      </c>
      <c r="D156" s="215"/>
      <c r="E156" s="216" t="s">
        <v>204</v>
      </c>
      <c r="F156" s="216" t="s">
        <v>34</v>
      </c>
      <c r="G156" s="215" t="s">
        <v>12</v>
      </c>
      <c r="H156" s="215"/>
      <c r="I156" s="216"/>
    </row>
    <row r="157" ht="22.5" spans="1:9">
      <c r="A157" s="215">
        <v>450001</v>
      </c>
      <c r="B157" s="215">
        <v>151</v>
      </c>
      <c r="C157" s="216" t="s">
        <v>205</v>
      </c>
      <c r="D157" s="215"/>
      <c r="E157" s="216" t="s">
        <v>205</v>
      </c>
      <c r="F157" s="216" t="s">
        <v>20</v>
      </c>
      <c r="G157" s="215" t="s">
        <v>12</v>
      </c>
      <c r="H157" s="215"/>
      <c r="I157" s="216"/>
    </row>
    <row r="158" ht="22.5" spans="1:9">
      <c r="A158" s="215">
        <v>454001</v>
      </c>
      <c r="B158" s="215">
        <v>152</v>
      </c>
      <c r="C158" s="216" t="s">
        <v>206</v>
      </c>
      <c r="D158" s="215"/>
      <c r="E158" s="216" t="s">
        <v>206</v>
      </c>
      <c r="F158" s="216" t="s">
        <v>34</v>
      </c>
      <c r="G158" s="215" t="s">
        <v>12</v>
      </c>
      <c r="H158" s="215"/>
      <c r="I158" s="216"/>
    </row>
    <row r="159" ht="22.5" spans="1:9">
      <c r="A159" s="215">
        <v>455001</v>
      </c>
      <c r="B159" s="215">
        <v>153</v>
      </c>
      <c r="C159" s="216" t="s">
        <v>207</v>
      </c>
      <c r="D159" s="215"/>
      <c r="E159" s="216" t="s">
        <v>207</v>
      </c>
      <c r="F159" s="216" t="s">
        <v>34</v>
      </c>
      <c r="G159" s="215" t="s">
        <v>12</v>
      </c>
      <c r="H159" s="215"/>
      <c r="I159" s="216"/>
    </row>
    <row r="160" ht="22.5" spans="1:9">
      <c r="A160" s="215">
        <v>457001</v>
      </c>
      <c r="B160" s="215">
        <v>154</v>
      </c>
      <c r="C160" s="216" t="s">
        <v>208</v>
      </c>
      <c r="D160" s="215"/>
      <c r="E160" s="216" t="s">
        <v>208</v>
      </c>
      <c r="F160" s="216" t="s">
        <v>34</v>
      </c>
      <c r="G160" s="215" t="s">
        <v>12</v>
      </c>
      <c r="H160" s="215"/>
      <c r="I160" s="216"/>
    </row>
    <row r="161" ht="22.5" spans="1:9">
      <c r="A161" s="215">
        <v>459001</v>
      </c>
      <c r="B161" s="215">
        <v>155</v>
      </c>
      <c r="C161" s="216" t="s">
        <v>209</v>
      </c>
      <c r="D161" s="215"/>
      <c r="E161" s="216" t="s">
        <v>209</v>
      </c>
      <c r="F161" s="216" t="s">
        <v>34</v>
      </c>
      <c r="G161" s="215" t="s">
        <v>12</v>
      </c>
      <c r="H161" s="215"/>
      <c r="I161" s="216"/>
    </row>
    <row r="162" ht="22.5" spans="1:9">
      <c r="A162" s="215">
        <v>461001</v>
      </c>
      <c r="B162" s="215">
        <v>156</v>
      </c>
      <c r="C162" s="216" t="s">
        <v>210</v>
      </c>
      <c r="D162" s="215"/>
      <c r="E162" s="216" t="s">
        <v>210</v>
      </c>
      <c r="F162" s="216" t="s">
        <v>34</v>
      </c>
      <c r="G162" s="215" t="s">
        <v>12</v>
      </c>
      <c r="H162" s="215"/>
      <c r="I162" s="216"/>
    </row>
    <row r="163" ht="22.5" spans="1:9">
      <c r="A163" s="215">
        <v>463001</v>
      </c>
      <c r="B163" s="215">
        <v>157</v>
      </c>
      <c r="C163" s="216" t="s">
        <v>211</v>
      </c>
      <c r="D163" s="215"/>
      <c r="E163" s="216" t="s">
        <v>211</v>
      </c>
      <c r="F163" s="216" t="s">
        <v>34</v>
      </c>
      <c r="G163" s="215" t="s">
        <v>12</v>
      </c>
      <c r="H163" s="215"/>
      <c r="I163" s="216"/>
    </row>
    <row r="164" ht="22.5" spans="1:9">
      <c r="A164" s="215">
        <v>465001</v>
      </c>
      <c r="B164" s="215">
        <v>158</v>
      </c>
      <c r="C164" s="216" t="s">
        <v>212</v>
      </c>
      <c r="D164" s="215"/>
      <c r="E164" s="216" t="s">
        <v>212</v>
      </c>
      <c r="F164" s="216" t="s">
        <v>34</v>
      </c>
      <c r="G164" s="215" t="s">
        <v>12</v>
      </c>
      <c r="H164" s="215"/>
      <c r="I164" s="216"/>
    </row>
    <row r="165" ht="22.5" spans="1:9">
      <c r="A165" s="215">
        <v>466001</v>
      </c>
      <c r="B165" s="215">
        <v>159</v>
      </c>
      <c r="C165" s="216" t="s">
        <v>213</v>
      </c>
      <c r="D165" s="215"/>
      <c r="E165" s="216" t="s">
        <v>213</v>
      </c>
      <c r="F165" s="216" t="s">
        <v>34</v>
      </c>
      <c r="G165" s="215" t="s">
        <v>12</v>
      </c>
      <c r="H165" s="215"/>
      <c r="I165" s="216"/>
    </row>
    <row r="166" ht="22.5" spans="1:9">
      <c r="A166" s="215">
        <v>467001</v>
      </c>
      <c r="B166" s="215">
        <v>160</v>
      </c>
      <c r="C166" s="216" t="s">
        <v>214</v>
      </c>
      <c r="D166" s="215"/>
      <c r="E166" s="216" t="s">
        <v>214</v>
      </c>
      <c r="F166" s="216" t="s">
        <v>34</v>
      </c>
      <c r="G166" s="215" t="s">
        <v>12</v>
      </c>
      <c r="H166" s="215"/>
      <c r="I166" s="216"/>
    </row>
    <row r="167" ht="22.5" spans="1:9">
      <c r="A167" s="215">
        <v>469001</v>
      </c>
      <c r="B167" s="215">
        <v>161</v>
      </c>
      <c r="C167" s="216" t="s">
        <v>215</v>
      </c>
      <c r="D167" s="215"/>
      <c r="E167" s="216" t="s">
        <v>215</v>
      </c>
      <c r="F167" s="216" t="s">
        <v>34</v>
      </c>
      <c r="G167" s="215" t="s">
        <v>12</v>
      </c>
      <c r="H167" s="215"/>
      <c r="I167" s="216"/>
    </row>
    <row r="168" ht="22.5" spans="1:9">
      <c r="A168" s="215">
        <v>250059</v>
      </c>
      <c r="B168" s="215">
        <v>162</v>
      </c>
      <c r="C168" s="216" t="s">
        <v>216</v>
      </c>
      <c r="D168" s="215"/>
      <c r="E168" s="216" t="s">
        <v>216</v>
      </c>
      <c r="F168" s="216" t="s">
        <v>20</v>
      </c>
      <c r="G168" s="215" t="s">
        <v>175</v>
      </c>
      <c r="H168" s="215"/>
      <c r="I168" s="216"/>
    </row>
    <row r="169" ht="22.5" spans="1:9">
      <c r="A169" s="215">
        <v>601001</v>
      </c>
      <c r="B169" s="215">
        <v>163</v>
      </c>
      <c r="C169" s="216" t="s">
        <v>217</v>
      </c>
      <c r="D169" s="215"/>
      <c r="E169" s="216" t="s">
        <v>217</v>
      </c>
      <c r="F169" s="216" t="s">
        <v>11</v>
      </c>
      <c r="G169" s="215" t="s">
        <v>12</v>
      </c>
      <c r="H169" s="215"/>
      <c r="I169" s="216"/>
    </row>
    <row r="170" ht="22.5" spans="1:9">
      <c r="A170" s="215">
        <v>602001</v>
      </c>
      <c r="B170" s="215">
        <v>164</v>
      </c>
      <c r="C170" s="216" t="s">
        <v>218</v>
      </c>
      <c r="D170" s="215"/>
      <c r="E170" s="216" t="s">
        <v>218</v>
      </c>
      <c r="F170" s="216" t="s">
        <v>11</v>
      </c>
      <c r="G170" s="215" t="s">
        <v>12</v>
      </c>
      <c r="H170" s="215"/>
      <c r="I170" s="216"/>
    </row>
    <row r="171" ht="22.5" spans="1:9">
      <c r="A171" s="215">
        <v>603001</v>
      </c>
      <c r="B171" s="215">
        <v>165</v>
      </c>
      <c r="C171" s="216" t="s">
        <v>219</v>
      </c>
      <c r="D171" s="215"/>
      <c r="E171" s="216" t="s">
        <v>219</v>
      </c>
      <c r="F171" s="216" t="s">
        <v>11</v>
      </c>
      <c r="G171" s="215" t="s">
        <v>12</v>
      </c>
      <c r="H171" s="215"/>
      <c r="I171" s="216"/>
    </row>
    <row r="172" ht="22.5" spans="1:9">
      <c r="A172" s="215">
        <v>604001</v>
      </c>
      <c r="B172" s="215">
        <v>166</v>
      </c>
      <c r="C172" s="216" t="s">
        <v>220</v>
      </c>
      <c r="D172" s="215"/>
      <c r="E172" s="216" t="s">
        <v>220</v>
      </c>
      <c r="F172" s="216" t="s">
        <v>11</v>
      </c>
      <c r="G172" s="215" t="s">
        <v>12</v>
      </c>
      <c r="H172" s="215"/>
      <c r="I172" s="216"/>
    </row>
    <row r="173" ht="22.5" spans="1:9">
      <c r="A173" s="215">
        <v>605001</v>
      </c>
      <c r="B173" s="215">
        <v>167</v>
      </c>
      <c r="C173" s="216" t="s">
        <v>221</v>
      </c>
      <c r="D173" s="215"/>
      <c r="E173" s="216" t="s">
        <v>221</v>
      </c>
      <c r="F173" s="216" t="s">
        <v>11</v>
      </c>
      <c r="G173" s="215" t="s">
        <v>12</v>
      </c>
      <c r="H173" s="215"/>
      <c r="I173" s="216"/>
    </row>
    <row r="174" ht="22.5" spans="1:9">
      <c r="A174" s="215">
        <v>606001</v>
      </c>
      <c r="B174" s="215">
        <v>168</v>
      </c>
      <c r="C174" s="216" t="s">
        <v>222</v>
      </c>
      <c r="D174" s="215"/>
      <c r="E174" s="216" t="s">
        <v>222</v>
      </c>
      <c r="F174" s="216" t="s">
        <v>11</v>
      </c>
      <c r="G174" s="215" t="s">
        <v>12</v>
      </c>
      <c r="H174" s="215"/>
      <c r="I174" s="216"/>
    </row>
    <row r="175" ht="22.5" spans="1:9">
      <c r="A175" s="215">
        <v>607001</v>
      </c>
      <c r="B175" s="215">
        <v>169</v>
      </c>
      <c r="C175" s="216" t="s">
        <v>223</v>
      </c>
      <c r="D175" s="215"/>
      <c r="E175" s="216" t="s">
        <v>223</v>
      </c>
      <c r="F175" s="216" t="s">
        <v>11</v>
      </c>
      <c r="G175" s="215" t="s">
        <v>12</v>
      </c>
      <c r="H175" s="215"/>
      <c r="I175" s="216"/>
    </row>
    <row r="176" ht="22.5" spans="1:9">
      <c r="A176" s="215">
        <v>608001</v>
      </c>
      <c r="B176" s="215">
        <v>170</v>
      </c>
      <c r="C176" s="216" t="s">
        <v>224</v>
      </c>
      <c r="D176" s="215"/>
      <c r="E176" s="216" t="s">
        <v>224</v>
      </c>
      <c r="F176" s="216" t="s">
        <v>11</v>
      </c>
      <c r="G176" s="215" t="s">
        <v>12</v>
      </c>
      <c r="H176" s="215"/>
      <c r="I176" s="216"/>
    </row>
    <row r="177" ht="22.5" spans="1:9">
      <c r="A177" s="215">
        <v>609001</v>
      </c>
      <c r="B177" s="215">
        <v>171</v>
      </c>
      <c r="C177" s="216" t="s">
        <v>225</v>
      </c>
      <c r="D177" s="215"/>
      <c r="E177" s="216" t="s">
        <v>225</v>
      </c>
      <c r="F177" s="216" t="s">
        <v>11</v>
      </c>
      <c r="G177" s="215" t="s">
        <v>12</v>
      </c>
      <c r="H177" s="215"/>
      <c r="I177" s="216"/>
    </row>
    <row r="178" ht="22.5" spans="1:9">
      <c r="A178" s="215">
        <v>610001</v>
      </c>
      <c r="B178" s="215">
        <v>172</v>
      </c>
      <c r="C178" s="216" t="s">
        <v>226</v>
      </c>
      <c r="D178" s="215"/>
      <c r="E178" s="216" t="s">
        <v>226</v>
      </c>
      <c r="F178" s="216" t="s">
        <v>11</v>
      </c>
      <c r="G178" s="215" t="s">
        <v>12</v>
      </c>
      <c r="H178" s="215"/>
      <c r="I178" s="216"/>
    </row>
    <row r="179" ht="22.5" spans="1:9">
      <c r="A179" s="215">
        <v>611001</v>
      </c>
      <c r="B179" s="215">
        <v>173</v>
      </c>
      <c r="C179" s="216" t="s">
        <v>227</v>
      </c>
      <c r="D179" s="215"/>
      <c r="E179" s="216" t="s">
        <v>227</v>
      </c>
      <c r="F179" s="216" t="s">
        <v>11</v>
      </c>
      <c r="G179" s="215" t="s">
        <v>12</v>
      </c>
      <c r="H179" s="215"/>
      <c r="I179" s="216"/>
    </row>
    <row r="180" ht="22.5" spans="1:9">
      <c r="A180" s="215">
        <v>612001</v>
      </c>
      <c r="B180" s="215">
        <v>174</v>
      </c>
      <c r="C180" s="216" t="s">
        <v>228</v>
      </c>
      <c r="D180" s="215"/>
      <c r="E180" s="216" t="s">
        <v>228</v>
      </c>
      <c r="F180" s="216" t="s">
        <v>11</v>
      </c>
      <c r="G180" s="215" t="s">
        <v>12</v>
      </c>
      <c r="H180" s="215"/>
      <c r="I180" s="216"/>
    </row>
    <row r="181" ht="22.5" spans="1:9">
      <c r="A181" s="215">
        <v>613001</v>
      </c>
      <c r="B181" s="215">
        <v>175</v>
      </c>
      <c r="C181" s="216" t="s">
        <v>229</v>
      </c>
      <c r="D181" s="215"/>
      <c r="E181" s="216" t="s">
        <v>229</v>
      </c>
      <c r="F181" s="216" t="s">
        <v>11</v>
      </c>
      <c r="G181" s="215" t="s">
        <v>12</v>
      </c>
      <c r="H181" s="215"/>
      <c r="I181" s="216"/>
    </row>
    <row r="182" ht="22.5" spans="1:9">
      <c r="A182" s="215">
        <v>614001</v>
      </c>
      <c r="B182" s="215">
        <v>176</v>
      </c>
      <c r="C182" s="216" t="s">
        <v>230</v>
      </c>
      <c r="D182" s="215"/>
      <c r="E182" s="216" t="s">
        <v>230</v>
      </c>
      <c r="F182" s="216" t="s">
        <v>11</v>
      </c>
      <c r="G182" s="215" t="s">
        <v>12</v>
      </c>
      <c r="H182" s="215"/>
      <c r="I182" s="216"/>
    </row>
    <row r="183" ht="22.5" spans="1:9">
      <c r="A183" s="215">
        <v>615001</v>
      </c>
      <c r="B183" s="215">
        <v>177</v>
      </c>
      <c r="C183" s="216" t="s">
        <v>231</v>
      </c>
      <c r="D183" s="215"/>
      <c r="E183" s="216" t="s">
        <v>231</v>
      </c>
      <c r="F183" s="216" t="s">
        <v>11</v>
      </c>
      <c r="G183" s="215" t="s">
        <v>12</v>
      </c>
      <c r="H183" s="215"/>
      <c r="I183" s="216"/>
    </row>
    <row r="184" ht="22.5" spans="1:9">
      <c r="A184" s="215">
        <v>616001</v>
      </c>
      <c r="B184" s="215">
        <v>178</v>
      </c>
      <c r="C184" s="216" t="s">
        <v>232</v>
      </c>
      <c r="D184" s="215"/>
      <c r="E184" s="216" t="s">
        <v>232</v>
      </c>
      <c r="F184" s="216" t="s">
        <v>11</v>
      </c>
      <c r="G184" s="215" t="s">
        <v>12</v>
      </c>
      <c r="H184" s="215"/>
      <c r="I184" s="216"/>
    </row>
    <row r="185" ht="22.5" spans="1:9">
      <c r="A185" s="215">
        <v>617001</v>
      </c>
      <c r="B185" s="215">
        <v>179</v>
      </c>
      <c r="C185" s="216" t="s">
        <v>233</v>
      </c>
      <c r="D185" s="215"/>
      <c r="E185" s="216" t="s">
        <v>233</v>
      </c>
      <c r="F185" s="216" t="s">
        <v>11</v>
      </c>
      <c r="G185" s="215" t="s">
        <v>12</v>
      </c>
      <c r="H185" s="215"/>
      <c r="I185" s="216"/>
    </row>
    <row r="186" ht="22.5" spans="1:9">
      <c r="A186" s="215">
        <v>618001</v>
      </c>
      <c r="B186" s="215">
        <v>180</v>
      </c>
      <c r="C186" s="216" t="s">
        <v>234</v>
      </c>
      <c r="D186" s="215"/>
      <c r="E186" s="216" t="s">
        <v>234</v>
      </c>
      <c r="F186" s="216" t="s">
        <v>11</v>
      </c>
      <c r="G186" s="215" t="s">
        <v>12</v>
      </c>
      <c r="H186" s="215"/>
      <c r="I186" s="216"/>
    </row>
    <row r="187" ht="22.5" spans="1:9">
      <c r="A187" s="215">
        <v>619001</v>
      </c>
      <c r="B187" s="215">
        <v>181</v>
      </c>
      <c r="C187" s="216" t="s">
        <v>235</v>
      </c>
      <c r="D187" s="215"/>
      <c r="E187" s="216" t="s">
        <v>235</v>
      </c>
      <c r="F187" s="216" t="s">
        <v>11</v>
      </c>
      <c r="G187" s="215" t="s">
        <v>12</v>
      </c>
      <c r="H187" s="215"/>
      <c r="I187" s="216"/>
    </row>
    <row r="188" ht="22.5" spans="1:9">
      <c r="A188" s="215">
        <v>620001</v>
      </c>
      <c r="B188" s="215">
        <v>182</v>
      </c>
      <c r="C188" s="216" t="s">
        <v>236</v>
      </c>
      <c r="D188" s="215"/>
      <c r="E188" s="216" t="s">
        <v>236</v>
      </c>
      <c r="F188" s="216" t="s">
        <v>11</v>
      </c>
      <c r="G188" s="215" t="s">
        <v>12</v>
      </c>
      <c r="H188" s="215"/>
      <c r="I188" s="216"/>
    </row>
    <row r="189" ht="22.5" spans="1:9">
      <c r="A189" s="215">
        <v>621001</v>
      </c>
      <c r="B189" s="215">
        <v>183</v>
      </c>
      <c r="C189" s="216" t="s">
        <v>237</v>
      </c>
      <c r="D189" s="215"/>
      <c r="E189" s="216" t="s">
        <v>237</v>
      </c>
      <c r="F189" s="216" t="s">
        <v>11</v>
      </c>
      <c r="G189" s="215" t="s">
        <v>12</v>
      </c>
      <c r="H189" s="215"/>
      <c r="I189" s="216"/>
    </row>
    <row r="190" ht="22.5" spans="1:9">
      <c r="A190" s="215">
        <v>622001</v>
      </c>
      <c r="B190" s="215">
        <v>184</v>
      </c>
      <c r="C190" s="216" t="s">
        <v>238</v>
      </c>
      <c r="D190" s="215"/>
      <c r="E190" s="216" t="s">
        <v>238</v>
      </c>
      <c r="F190" s="216" t="s">
        <v>11</v>
      </c>
      <c r="G190" s="215" t="s">
        <v>12</v>
      </c>
      <c r="H190" s="215"/>
      <c r="I190" s="216"/>
    </row>
    <row r="191" ht="22.5" spans="1:9">
      <c r="A191" s="215">
        <v>623001</v>
      </c>
      <c r="B191" s="215">
        <v>185</v>
      </c>
      <c r="C191" s="216" t="s">
        <v>239</v>
      </c>
      <c r="D191" s="215"/>
      <c r="E191" s="216" t="s">
        <v>239</v>
      </c>
      <c r="F191" s="216" t="s">
        <v>11</v>
      </c>
      <c r="G191" s="215" t="s">
        <v>12</v>
      </c>
      <c r="H191" s="215"/>
      <c r="I191" s="216"/>
    </row>
    <row r="192" ht="22.5" spans="1:9">
      <c r="A192" s="215">
        <v>624001</v>
      </c>
      <c r="B192" s="215">
        <v>186</v>
      </c>
      <c r="C192" s="216" t="s">
        <v>240</v>
      </c>
      <c r="D192" s="215"/>
      <c r="E192" s="216" t="s">
        <v>240</v>
      </c>
      <c r="F192" s="216" t="s">
        <v>11</v>
      </c>
      <c r="G192" s="215" t="s">
        <v>12</v>
      </c>
      <c r="H192" s="215"/>
      <c r="I192" s="216"/>
    </row>
    <row r="193" ht="22.5" spans="1:9">
      <c r="A193" s="215">
        <v>625001</v>
      </c>
      <c r="B193" s="215">
        <v>187</v>
      </c>
      <c r="C193" s="216" t="s">
        <v>241</v>
      </c>
      <c r="D193" s="215"/>
      <c r="E193" s="216" t="s">
        <v>241</v>
      </c>
      <c r="F193" s="216" t="s">
        <v>11</v>
      </c>
      <c r="G193" s="215" t="s">
        <v>12</v>
      </c>
      <c r="H193" s="215"/>
      <c r="I193" s="216"/>
    </row>
    <row r="194" ht="22.5" spans="1:9">
      <c r="A194" s="215">
        <v>626001</v>
      </c>
      <c r="B194" s="215">
        <v>188</v>
      </c>
      <c r="C194" s="216" t="s">
        <v>242</v>
      </c>
      <c r="D194" s="215"/>
      <c r="E194" s="216" t="s">
        <v>242</v>
      </c>
      <c r="F194" s="216" t="s">
        <v>11</v>
      </c>
      <c r="G194" s="215" t="s">
        <v>12</v>
      </c>
      <c r="H194" s="215"/>
      <c r="I194" s="216"/>
    </row>
    <row r="195" ht="22.5" spans="1:9">
      <c r="A195" s="215">
        <v>627001</v>
      </c>
      <c r="B195" s="215">
        <v>189</v>
      </c>
      <c r="C195" s="216" t="s">
        <v>243</v>
      </c>
      <c r="D195" s="215"/>
      <c r="E195" s="216" t="s">
        <v>243</v>
      </c>
      <c r="F195" s="216" t="s">
        <v>11</v>
      </c>
      <c r="G195" s="215" t="s">
        <v>12</v>
      </c>
      <c r="H195" s="215"/>
      <c r="I195" s="216"/>
    </row>
    <row r="196" ht="22.5" spans="1:9">
      <c r="A196" s="215">
        <v>628001</v>
      </c>
      <c r="B196" s="215">
        <v>190</v>
      </c>
      <c r="C196" s="216" t="s">
        <v>244</v>
      </c>
      <c r="D196" s="215"/>
      <c r="E196" s="216" t="s">
        <v>244</v>
      </c>
      <c r="F196" s="216" t="s">
        <v>11</v>
      </c>
      <c r="G196" s="215" t="s">
        <v>12</v>
      </c>
      <c r="H196" s="215"/>
      <c r="I196" s="216"/>
    </row>
    <row r="197" ht="22.5" spans="1:9">
      <c r="A197" s="215">
        <v>629001</v>
      </c>
      <c r="B197" s="215">
        <v>191</v>
      </c>
      <c r="C197" s="216" t="s">
        <v>245</v>
      </c>
      <c r="D197" s="215"/>
      <c r="E197" s="216" t="s">
        <v>245</v>
      </c>
      <c r="F197" s="216" t="s">
        <v>11</v>
      </c>
      <c r="G197" s="215" t="s">
        <v>12</v>
      </c>
      <c r="H197" s="215"/>
      <c r="I197" s="216"/>
    </row>
    <row r="198" ht="22.5" spans="1:9">
      <c r="A198" s="215">
        <v>630001</v>
      </c>
      <c r="B198" s="215">
        <v>192</v>
      </c>
      <c r="C198" s="216" t="s">
        <v>246</v>
      </c>
      <c r="D198" s="215"/>
      <c r="E198" s="216" t="s">
        <v>246</v>
      </c>
      <c r="F198" s="216" t="s">
        <v>11</v>
      </c>
      <c r="G198" s="215" t="s">
        <v>12</v>
      </c>
      <c r="H198" s="215"/>
      <c r="I198" s="216"/>
    </row>
    <row r="199" ht="22.5" spans="1:9">
      <c r="A199" s="215">
        <v>631001</v>
      </c>
      <c r="B199" s="215">
        <v>193</v>
      </c>
      <c r="C199" s="216" t="s">
        <v>247</v>
      </c>
      <c r="D199" s="215"/>
      <c r="E199" s="216" t="s">
        <v>247</v>
      </c>
      <c r="F199" s="216" t="s">
        <v>11</v>
      </c>
      <c r="G199" s="215" t="s">
        <v>12</v>
      </c>
      <c r="H199" s="215"/>
      <c r="I199" s="216"/>
    </row>
    <row r="200" ht="22.5" spans="1:9">
      <c r="A200" s="215">
        <v>632001</v>
      </c>
      <c r="B200" s="215">
        <v>194</v>
      </c>
      <c r="C200" s="216" t="s">
        <v>248</v>
      </c>
      <c r="D200" s="215"/>
      <c r="E200" s="216" t="s">
        <v>248</v>
      </c>
      <c r="F200" s="216" t="s">
        <v>11</v>
      </c>
      <c r="G200" s="215" t="s">
        <v>12</v>
      </c>
      <c r="H200" s="215"/>
      <c r="I200" s="216"/>
    </row>
    <row r="201" ht="22.5" spans="1:9">
      <c r="A201" s="215">
        <v>633001</v>
      </c>
      <c r="B201" s="215">
        <v>195</v>
      </c>
      <c r="C201" s="216" t="s">
        <v>249</v>
      </c>
      <c r="D201" s="215"/>
      <c r="E201" s="216" t="s">
        <v>249</v>
      </c>
      <c r="F201" s="216" t="s">
        <v>11</v>
      </c>
      <c r="G201" s="215" t="s">
        <v>12</v>
      </c>
      <c r="H201" s="215"/>
      <c r="I201" s="216"/>
    </row>
    <row r="202" ht="22.5" spans="1:9">
      <c r="A202" s="215">
        <v>634001</v>
      </c>
      <c r="B202" s="215">
        <v>196</v>
      </c>
      <c r="C202" s="216" t="s">
        <v>250</v>
      </c>
      <c r="D202" s="215"/>
      <c r="E202" s="216" t="s">
        <v>250</v>
      </c>
      <c r="F202" s="216" t="s">
        <v>11</v>
      </c>
      <c r="G202" s="215" t="s">
        <v>12</v>
      </c>
      <c r="H202" s="215"/>
      <c r="I202" s="216"/>
    </row>
    <row r="203" ht="22.5" spans="1:9">
      <c r="A203" s="215">
        <v>635001</v>
      </c>
      <c r="B203" s="215">
        <v>197</v>
      </c>
      <c r="C203" s="216" t="s">
        <v>251</v>
      </c>
      <c r="D203" s="215"/>
      <c r="E203" s="216" t="s">
        <v>251</v>
      </c>
      <c r="F203" s="216" t="s">
        <v>11</v>
      </c>
      <c r="G203" s="215" t="s">
        <v>12</v>
      </c>
      <c r="H203" s="215"/>
      <c r="I203" s="216"/>
    </row>
    <row r="204" ht="22.5" spans="1:9">
      <c r="A204" s="215">
        <v>636001</v>
      </c>
      <c r="B204" s="215">
        <v>198</v>
      </c>
      <c r="C204" s="216" t="s">
        <v>252</v>
      </c>
      <c r="D204" s="215"/>
      <c r="E204" s="216" t="s">
        <v>252</v>
      </c>
      <c r="F204" s="216" t="s">
        <v>11</v>
      </c>
      <c r="G204" s="215" t="s">
        <v>12</v>
      </c>
      <c r="H204" s="215"/>
      <c r="I204" s="216"/>
    </row>
    <row r="205" ht="22.5" spans="1:9">
      <c r="A205" s="215">
        <v>637001</v>
      </c>
      <c r="B205" s="215">
        <v>199</v>
      </c>
      <c r="C205" s="216" t="s">
        <v>253</v>
      </c>
      <c r="D205" s="215"/>
      <c r="E205" s="216" t="s">
        <v>253</v>
      </c>
      <c r="F205" s="216" t="s">
        <v>11</v>
      </c>
      <c r="G205" s="215" t="s">
        <v>12</v>
      </c>
      <c r="H205" s="215"/>
      <c r="I205" s="216"/>
    </row>
    <row r="206" ht="22.5" spans="1:9">
      <c r="A206" s="215">
        <v>638001</v>
      </c>
      <c r="B206" s="215">
        <v>200</v>
      </c>
      <c r="C206" s="216" t="s">
        <v>254</v>
      </c>
      <c r="D206" s="215"/>
      <c r="E206" s="216" t="s">
        <v>254</v>
      </c>
      <c r="F206" s="216" t="s">
        <v>11</v>
      </c>
      <c r="G206" s="215" t="s">
        <v>12</v>
      </c>
      <c r="H206" s="215"/>
      <c r="I206" s="216"/>
    </row>
    <row r="207" ht="22.5" spans="1:9">
      <c r="A207" s="215">
        <v>641001</v>
      </c>
      <c r="B207" s="215">
        <v>201</v>
      </c>
      <c r="C207" s="216" t="s">
        <v>255</v>
      </c>
      <c r="D207" s="215"/>
      <c r="E207" s="216" t="s">
        <v>255</v>
      </c>
      <c r="F207" s="216" t="s">
        <v>11</v>
      </c>
      <c r="G207" s="215" t="s">
        <v>12</v>
      </c>
      <c r="H207" s="215"/>
      <c r="I207" s="216"/>
    </row>
    <row r="208" ht="22.5" spans="1:9">
      <c r="A208" s="215">
        <v>642001</v>
      </c>
      <c r="B208" s="215">
        <v>202</v>
      </c>
      <c r="C208" s="216" t="s">
        <v>256</v>
      </c>
      <c r="D208" s="215"/>
      <c r="E208" s="216" t="s">
        <v>256</v>
      </c>
      <c r="F208" s="216" t="s">
        <v>11</v>
      </c>
      <c r="G208" s="215" t="s">
        <v>12</v>
      </c>
      <c r="H208" s="215"/>
      <c r="I208" s="216"/>
    </row>
    <row r="209" ht="22.5" spans="1:9">
      <c r="A209" s="215">
        <v>643001</v>
      </c>
      <c r="B209" s="215">
        <v>203</v>
      </c>
      <c r="C209" s="216" t="s">
        <v>257</v>
      </c>
      <c r="D209" s="215"/>
      <c r="E209" s="216" t="s">
        <v>257</v>
      </c>
      <c r="F209" s="216" t="s">
        <v>11</v>
      </c>
      <c r="G209" s="215" t="s">
        <v>12</v>
      </c>
      <c r="H209" s="215"/>
      <c r="I209" s="216"/>
    </row>
    <row r="210" ht="22.5" spans="1:9">
      <c r="A210" s="215">
        <v>644001</v>
      </c>
      <c r="B210" s="215">
        <v>204</v>
      </c>
      <c r="C210" s="216" t="s">
        <v>258</v>
      </c>
      <c r="D210" s="215"/>
      <c r="E210" s="216" t="s">
        <v>258</v>
      </c>
      <c r="F210" s="216" t="s">
        <v>11</v>
      </c>
      <c r="G210" s="215" t="s">
        <v>12</v>
      </c>
      <c r="H210" s="215"/>
      <c r="I210" s="216"/>
    </row>
    <row r="211" ht="22.5" spans="1:9">
      <c r="A211" s="215">
        <v>645001</v>
      </c>
      <c r="B211" s="215">
        <v>205</v>
      </c>
      <c r="C211" s="216" t="s">
        <v>259</v>
      </c>
      <c r="D211" s="215"/>
      <c r="E211" s="216" t="s">
        <v>259</v>
      </c>
      <c r="F211" s="216" t="s">
        <v>11</v>
      </c>
      <c r="G211" s="215" t="s">
        <v>12</v>
      </c>
      <c r="H211" s="215"/>
      <c r="I211" s="216"/>
    </row>
    <row r="212" ht="22.5" spans="1:9">
      <c r="A212" s="215">
        <v>646001</v>
      </c>
      <c r="B212" s="215">
        <v>206</v>
      </c>
      <c r="C212" s="216" t="s">
        <v>260</v>
      </c>
      <c r="D212" s="215"/>
      <c r="E212" s="216" t="s">
        <v>260</v>
      </c>
      <c r="F212" s="216" t="s">
        <v>11</v>
      </c>
      <c r="G212" s="215" t="s">
        <v>12</v>
      </c>
      <c r="H212" s="215"/>
      <c r="I212" s="216"/>
    </row>
    <row r="213" ht="22.5" spans="1:9">
      <c r="A213" s="215">
        <v>647001</v>
      </c>
      <c r="B213" s="215">
        <v>207</v>
      </c>
      <c r="C213" s="216" t="s">
        <v>261</v>
      </c>
      <c r="D213" s="215"/>
      <c r="E213" s="216" t="s">
        <v>261</v>
      </c>
      <c r="F213" s="216" t="s">
        <v>11</v>
      </c>
      <c r="G213" s="215" t="s">
        <v>12</v>
      </c>
      <c r="H213" s="215"/>
      <c r="I213" s="216"/>
    </row>
    <row r="214" ht="22.5" spans="1:9">
      <c r="A214" s="215">
        <v>648001</v>
      </c>
      <c r="B214" s="215">
        <v>208</v>
      </c>
      <c r="C214" s="216" t="s">
        <v>262</v>
      </c>
      <c r="D214" s="215"/>
      <c r="E214" s="216" t="s">
        <v>262</v>
      </c>
      <c r="F214" s="216" t="s">
        <v>11</v>
      </c>
      <c r="G214" s="215" t="s">
        <v>12</v>
      </c>
      <c r="H214" s="215"/>
      <c r="I214" s="216"/>
    </row>
    <row r="215" ht="22.5" spans="1:9">
      <c r="A215" s="215">
        <v>649001</v>
      </c>
      <c r="B215" s="215">
        <v>209</v>
      </c>
      <c r="C215" s="216" t="s">
        <v>263</v>
      </c>
      <c r="D215" s="215"/>
      <c r="E215" s="216" t="s">
        <v>263</v>
      </c>
      <c r="F215" s="216" t="s">
        <v>11</v>
      </c>
      <c r="G215" s="215" t="s">
        <v>12</v>
      </c>
      <c r="H215" s="215"/>
      <c r="I215" s="216"/>
    </row>
    <row r="216" ht="22.5" spans="1:9">
      <c r="A216" s="215">
        <v>650001</v>
      </c>
      <c r="B216" s="215">
        <v>210</v>
      </c>
      <c r="C216" s="216" t="s">
        <v>264</v>
      </c>
      <c r="D216" s="215"/>
      <c r="E216" s="216" t="s">
        <v>264</v>
      </c>
      <c r="F216" s="216" t="s">
        <v>11</v>
      </c>
      <c r="G216" s="215" t="s">
        <v>12</v>
      </c>
      <c r="H216" s="215"/>
      <c r="I216" s="216"/>
    </row>
    <row r="217" ht="22.5" spans="1:9">
      <c r="A217" s="215">
        <v>651001</v>
      </c>
      <c r="B217" s="215">
        <v>211</v>
      </c>
      <c r="C217" s="216" t="s">
        <v>265</v>
      </c>
      <c r="D217" s="215"/>
      <c r="E217" s="216" t="s">
        <v>265</v>
      </c>
      <c r="F217" s="216" t="s">
        <v>11</v>
      </c>
      <c r="G217" s="215" t="s">
        <v>12</v>
      </c>
      <c r="H217" s="215"/>
      <c r="I217" s="216"/>
    </row>
    <row r="218" ht="22.5" spans="1:9">
      <c r="A218" s="215">
        <v>652001</v>
      </c>
      <c r="B218" s="215">
        <v>212</v>
      </c>
      <c r="C218" s="216" t="s">
        <v>266</v>
      </c>
      <c r="D218" s="215"/>
      <c r="E218" s="216" t="s">
        <v>266</v>
      </c>
      <c r="F218" s="216" t="s">
        <v>11</v>
      </c>
      <c r="G218" s="215" t="s">
        <v>12</v>
      </c>
      <c r="H218" s="215"/>
      <c r="I218" s="216"/>
    </row>
    <row r="219" ht="22.5" spans="1:9">
      <c r="A219" s="215">
        <v>653001</v>
      </c>
      <c r="B219" s="215">
        <v>213</v>
      </c>
      <c r="C219" s="216" t="s">
        <v>267</v>
      </c>
      <c r="D219" s="215"/>
      <c r="E219" s="216" t="s">
        <v>267</v>
      </c>
      <c r="F219" s="216" t="s">
        <v>11</v>
      </c>
      <c r="G219" s="215" t="s">
        <v>12</v>
      </c>
      <c r="H219" s="215"/>
      <c r="I219" s="216"/>
    </row>
    <row r="220" ht="22.5" spans="1:9">
      <c r="A220" s="215">
        <v>654001</v>
      </c>
      <c r="B220" s="215">
        <v>214</v>
      </c>
      <c r="C220" s="216" t="s">
        <v>268</v>
      </c>
      <c r="D220" s="215"/>
      <c r="E220" s="216" t="s">
        <v>268</v>
      </c>
      <c r="F220" s="216" t="s">
        <v>11</v>
      </c>
      <c r="G220" s="215" t="s">
        <v>12</v>
      </c>
      <c r="H220" s="215"/>
      <c r="I220" s="216"/>
    </row>
    <row r="221" ht="22.5" spans="1:9">
      <c r="A221" s="215">
        <v>655001</v>
      </c>
      <c r="B221" s="215">
        <v>215</v>
      </c>
      <c r="C221" s="216" t="s">
        <v>269</v>
      </c>
      <c r="D221" s="215"/>
      <c r="E221" s="216" t="s">
        <v>269</v>
      </c>
      <c r="F221" s="216" t="s">
        <v>11</v>
      </c>
      <c r="G221" s="215" t="s">
        <v>12</v>
      </c>
      <c r="H221" s="215"/>
      <c r="I221" s="216"/>
    </row>
    <row r="222" ht="22.5" spans="1:9">
      <c r="A222" s="215">
        <v>656001</v>
      </c>
      <c r="B222" s="215">
        <v>216</v>
      </c>
      <c r="C222" s="216" t="s">
        <v>270</v>
      </c>
      <c r="D222" s="215"/>
      <c r="E222" s="216" t="s">
        <v>270</v>
      </c>
      <c r="F222" s="216" t="s">
        <v>11</v>
      </c>
      <c r="G222" s="215" t="s">
        <v>12</v>
      </c>
      <c r="H222" s="215"/>
      <c r="I222" s="216"/>
    </row>
    <row r="223" ht="22.5" spans="1:9">
      <c r="A223" s="215">
        <v>657001</v>
      </c>
      <c r="B223" s="215">
        <v>217</v>
      </c>
      <c r="C223" s="216" t="s">
        <v>271</v>
      </c>
      <c r="D223" s="215"/>
      <c r="E223" s="216" t="s">
        <v>271</v>
      </c>
      <c r="F223" s="216" t="s">
        <v>11</v>
      </c>
      <c r="G223" s="215" t="s">
        <v>12</v>
      </c>
      <c r="H223" s="215"/>
      <c r="I223" s="216"/>
    </row>
    <row r="224" ht="22.5" spans="1:9">
      <c r="A224" s="215">
        <v>658001</v>
      </c>
      <c r="B224" s="215">
        <v>218</v>
      </c>
      <c r="C224" s="216" t="s">
        <v>272</v>
      </c>
      <c r="D224" s="215"/>
      <c r="E224" s="216" t="s">
        <v>272</v>
      </c>
      <c r="F224" s="216" t="s">
        <v>11</v>
      </c>
      <c r="G224" s="215" t="s">
        <v>12</v>
      </c>
      <c r="H224" s="215"/>
      <c r="I224" s="216"/>
    </row>
    <row r="225" ht="22.5" spans="1:9">
      <c r="A225" s="215">
        <v>659001</v>
      </c>
      <c r="B225" s="215">
        <v>219</v>
      </c>
      <c r="C225" s="216" t="s">
        <v>273</v>
      </c>
      <c r="D225" s="215"/>
      <c r="E225" s="216" t="s">
        <v>273</v>
      </c>
      <c r="F225" s="216" t="s">
        <v>11</v>
      </c>
      <c r="G225" s="215" t="s">
        <v>12</v>
      </c>
      <c r="H225" s="215"/>
      <c r="I225" s="216"/>
    </row>
    <row r="226" ht="22.5" spans="1:9">
      <c r="A226" s="215">
        <v>660001</v>
      </c>
      <c r="B226" s="215">
        <v>220</v>
      </c>
      <c r="C226" s="216" t="s">
        <v>274</v>
      </c>
      <c r="D226" s="215"/>
      <c r="E226" s="216" t="s">
        <v>274</v>
      </c>
      <c r="F226" s="216" t="s">
        <v>11</v>
      </c>
      <c r="G226" s="215" t="s">
        <v>12</v>
      </c>
      <c r="H226" s="215"/>
      <c r="I226" s="216"/>
    </row>
    <row r="227" ht="22.5" spans="1:9">
      <c r="A227" s="215">
        <v>661001</v>
      </c>
      <c r="B227" s="215">
        <v>221</v>
      </c>
      <c r="C227" s="216" t="s">
        <v>275</v>
      </c>
      <c r="D227" s="215"/>
      <c r="E227" s="216" t="s">
        <v>275</v>
      </c>
      <c r="F227" s="216" t="s">
        <v>11</v>
      </c>
      <c r="G227" s="215" t="s">
        <v>12</v>
      </c>
      <c r="H227" s="215"/>
      <c r="I227" s="216"/>
    </row>
    <row r="228" ht="22.5" spans="1:9">
      <c r="A228" s="215">
        <v>662001</v>
      </c>
      <c r="B228" s="215">
        <v>222</v>
      </c>
      <c r="C228" s="216" t="s">
        <v>276</v>
      </c>
      <c r="D228" s="215"/>
      <c r="E228" s="216" t="s">
        <v>276</v>
      </c>
      <c r="F228" s="216" t="s">
        <v>11</v>
      </c>
      <c r="G228" s="215" t="s">
        <v>12</v>
      </c>
      <c r="H228" s="215"/>
      <c r="I228" s="216"/>
    </row>
    <row r="229" ht="22.5" spans="1:9">
      <c r="A229" s="215">
        <v>663001</v>
      </c>
      <c r="B229" s="215">
        <v>223</v>
      </c>
      <c r="C229" s="216" t="s">
        <v>277</v>
      </c>
      <c r="D229" s="215"/>
      <c r="E229" s="216" t="s">
        <v>277</v>
      </c>
      <c r="F229" s="216" t="s">
        <v>11</v>
      </c>
      <c r="G229" s="215" t="s">
        <v>12</v>
      </c>
      <c r="H229" s="215"/>
      <c r="I229" s="216"/>
    </row>
    <row r="230" ht="22.5" spans="1:9">
      <c r="A230" s="215">
        <v>664001</v>
      </c>
      <c r="B230" s="215">
        <v>224</v>
      </c>
      <c r="C230" s="216" t="s">
        <v>278</v>
      </c>
      <c r="D230" s="215"/>
      <c r="E230" s="216" t="s">
        <v>278</v>
      </c>
      <c r="F230" s="216" t="s">
        <v>11</v>
      </c>
      <c r="G230" s="215" t="s">
        <v>12</v>
      </c>
      <c r="H230" s="215"/>
      <c r="I230" s="216"/>
    </row>
    <row r="231" ht="22.5" spans="1:9">
      <c r="A231" s="215">
        <v>665001</v>
      </c>
      <c r="B231" s="215">
        <v>225</v>
      </c>
      <c r="C231" s="216" t="s">
        <v>279</v>
      </c>
      <c r="D231" s="215"/>
      <c r="E231" s="216" t="s">
        <v>279</v>
      </c>
      <c r="F231" s="216" t="s">
        <v>11</v>
      </c>
      <c r="G231" s="215" t="s">
        <v>12</v>
      </c>
      <c r="H231" s="215"/>
      <c r="I231" s="216"/>
    </row>
    <row r="232" ht="22.5" spans="1:9">
      <c r="A232" s="215">
        <v>666001</v>
      </c>
      <c r="B232" s="215">
        <v>226</v>
      </c>
      <c r="C232" s="216" t="s">
        <v>280</v>
      </c>
      <c r="D232" s="215"/>
      <c r="E232" s="216" t="s">
        <v>280</v>
      </c>
      <c r="F232" s="216" t="s">
        <v>11</v>
      </c>
      <c r="G232" s="215" t="s">
        <v>12</v>
      </c>
      <c r="H232" s="215"/>
      <c r="I232" s="216"/>
    </row>
    <row r="233" ht="22.5" spans="1:9">
      <c r="A233" s="215">
        <v>667001</v>
      </c>
      <c r="B233" s="215">
        <v>227</v>
      </c>
      <c r="C233" s="216" t="s">
        <v>281</v>
      </c>
      <c r="D233" s="215"/>
      <c r="E233" s="216" t="s">
        <v>281</v>
      </c>
      <c r="F233" s="216" t="s">
        <v>11</v>
      </c>
      <c r="G233" s="215" t="s">
        <v>12</v>
      </c>
      <c r="H233" s="215"/>
      <c r="I233" s="216"/>
    </row>
    <row r="234" ht="22.5" spans="1:9">
      <c r="A234" s="215">
        <v>668001</v>
      </c>
      <c r="B234" s="215">
        <v>228</v>
      </c>
      <c r="C234" s="216" t="s">
        <v>282</v>
      </c>
      <c r="D234" s="215"/>
      <c r="E234" s="216" t="s">
        <v>282</v>
      </c>
      <c r="F234" s="216" t="s">
        <v>11</v>
      </c>
      <c r="G234" s="215" t="s">
        <v>12</v>
      </c>
      <c r="H234" s="215"/>
      <c r="I234" s="216"/>
    </row>
    <row r="235" ht="22.5" spans="1:9">
      <c r="A235" s="215">
        <v>669001</v>
      </c>
      <c r="B235" s="215">
        <v>229</v>
      </c>
      <c r="C235" s="216" t="s">
        <v>283</v>
      </c>
      <c r="D235" s="215"/>
      <c r="E235" s="216" t="s">
        <v>283</v>
      </c>
      <c r="F235" s="216" t="s">
        <v>11</v>
      </c>
      <c r="G235" s="215" t="s">
        <v>12</v>
      </c>
      <c r="H235" s="215"/>
      <c r="I235" s="216"/>
    </row>
    <row r="236" ht="22.5" spans="1:9">
      <c r="A236" s="215">
        <v>670001</v>
      </c>
      <c r="B236" s="215">
        <v>230</v>
      </c>
      <c r="C236" s="216" t="s">
        <v>284</v>
      </c>
      <c r="D236" s="215"/>
      <c r="E236" s="216" t="s">
        <v>284</v>
      </c>
      <c r="F236" s="216" t="s">
        <v>11</v>
      </c>
      <c r="G236" s="215" t="s">
        <v>12</v>
      </c>
      <c r="H236" s="215"/>
      <c r="I236" s="216"/>
    </row>
    <row r="237" ht="22.5" spans="1:9">
      <c r="A237" s="215">
        <v>671001</v>
      </c>
      <c r="B237" s="215">
        <v>231</v>
      </c>
      <c r="C237" s="216" t="s">
        <v>285</v>
      </c>
      <c r="D237" s="215"/>
      <c r="E237" s="216" t="s">
        <v>285</v>
      </c>
      <c r="F237" s="216" t="s">
        <v>11</v>
      </c>
      <c r="G237" s="215" t="s">
        <v>12</v>
      </c>
      <c r="H237" s="215"/>
      <c r="I237" s="216"/>
    </row>
    <row r="238" ht="22.5" spans="1:9">
      <c r="A238" s="215">
        <v>672001</v>
      </c>
      <c r="B238" s="215">
        <v>232</v>
      </c>
      <c r="C238" s="216" t="s">
        <v>286</v>
      </c>
      <c r="D238" s="215"/>
      <c r="E238" s="216" t="s">
        <v>286</v>
      </c>
      <c r="F238" s="216" t="s">
        <v>11</v>
      </c>
      <c r="G238" s="215" t="s">
        <v>12</v>
      </c>
      <c r="H238" s="215"/>
      <c r="I238" s="216"/>
    </row>
    <row r="239" ht="22.5" spans="1:9">
      <c r="A239" s="215">
        <v>673001</v>
      </c>
      <c r="B239" s="215">
        <v>233</v>
      </c>
      <c r="C239" s="216" t="s">
        <v>287</v>
      </c>
      <c r="D239" s="215"/>
      <c r="E239" s="216" t="s">
        <v>287</v>
      </c>
      <c r="F239" s="216" t="s">
        <v>11</v>
      </c>
      <c r="G239" s="215" t="s">
        <v>12</v>
      </c>
      <c r="H239" s="215"/>
      <c r="I239" s="216"/>
    </row>
    <row r="240" ht="22.5" spans="1:9">
      <c r="A240" s="215">
        <v>674001</v>
      </c>
      <c r="B240" s="215">
        <v>234</v>
      </c>
      <c r="C240" s="216" t="s">
        <v>288</v>
      </c>
      <c r="D240" s="215"/>
      <c r="E240" s="216" t="s">
        <v>288</v>
      </c>
      <c r="F240" s="216" t="s">
        <v>11</v>
      </c>
      <c r="G240" s="215" t="s">
        <v>12</v>
      </c>
      <c r="H240" s="215"/>
      <c r="I240" s="216"/>
    </row>
    <row r="241" ht="22.5" spans="1:9">
      <c r="A241" s="215">
        <v>675001</v>
      </c>
      <c r="B241" s="215">
        <v>235</v>
      </c>
      <c r="C241" s="216" t="s">
        <v>289</v>
      </c>
      <c r="D241" s="215"/>
      <c r="E241" s="216" t="s">
        <v>289</v>
      </c>
      <c r="F241" s="216" t="s">
        <v>11</v>
      </c>
      <c r="G241" s="215" t="s">
        <v>12</v>
      </c>
      <c r="H241" s="215"/>
      <c r="I241" s="216"/>
    </row>
    <row r="242" ht="22.5" spans="1:9">
      <c r="A242" s="215">
        <v>676001</v>
      </c>
      <c r="B242" s="215">
        <v>236</v>
      </c>
      <c r="C242" s="216" t="s">
        <v>290</v>
      </c>
      <c r="D242" s="215"/>
      <c r="E242" s="216" t="s">
        <v>290</v>
      </c>
      <c r="F242" s="216" t="s">
        <v>11</v>
      </c>
      <c r="G242" s="215" t="s">
        <v>12</v>
      </c>
      <c r="H242" s="215"/>
      <c r="I242" s="216"/>
    </row>
    <row r="243" ht="22.5" spans="1:9">
      <c r="A243" s="215">
        <v>677001</v>
      </c>
      <c r="B243" s="215">
        <v>237</v>
      </c>
      <c r="C243" s="216" t="s">
        <v>291</v>
      </c>
      <c r="D243" s="215"/>
      <c r="E243" s="216" t="s">
        <v>291</v>
      </c>
      <c r="F243" s="216" t="s">
        <v>11</v>
      </c>
      <c r="G243" s="215" t="s">
        <v>12</v>
      </c>
      <c r="H243" s="215"/>
      <c r="I243" s="216"/>
    </row>
    <row r="244" ht="22.5" spans="1:9">
      <c r="A244" s="215">
        <v>678001</v>
      </c>
      <c r="B244" s="215">
        <v>238</v>
      </c>
      <c r="C244" s="216" t="s">
        <v>292</v>
      </c>
      <c r="D244" s="215"/>
      <c r="E244" s="216" t="s">
        <v>292</v>
      </c>
      <c r="F244" s="216" t="s">
        <v>11</v>
      </c>
      <c r="G244" s="215" t="s">
        <v>12</v>
      </c>
      <c r="H244" s="215"/>
      <c r="I244" s="216"/>
    </row>
    <row r="245" ht="22.5" spans="1:9">
      <c r="A245" s="215">
        <v>194001</v>
      </c>
      <c r="B245" s="215">
        <v>239</v>
      </c>
      <c r="C245" s="216" t="s">
        <v>293</v>
      </c>
      <c r="D245" s="215" t="s">
        <v>16</v>
      </c>
      <c r="E245" s="216" t="s">
        <v>294</v>
      </c>
      <c r="F245" s="216" t="s">
        <v>34</v>
      </c>
      <c r="G245" s="215" t="s">
        <v>12</v>
      </c>
      <c r="H245" s="215"/>
      <c r="I245" s="216"/>
    </row>
    <row r="246" ht="22.5" spans="1:9">
      <c r="A246" s="215">
        <v>701001</v>
      </c>
      <c r="B246" s="215">
        <v>240</v>
      </c>
      <c r="C246" s="216" t="s">
        <v>295</v>
      </c>
      <c r="D246" s="215"/>
      <c r="E246" s="216" t="s">
        <v>295</v>
      </c>
      <c r="F246" s="216" t="s">
        <v>296</v>
      </c>
      <c r="G246" s="215" t="s">
        <v>12</v>
      </c>
      <c r="H246" s="215"/>
      <c r="I246" s="216"/>
    </row>
    <row r="247" ht="22.5" spans="1:9">
      <c r="A247" s="215">
        <v>702001</v>
      </c>
      <c r="B247" s="215">
        <v>241</v>
      </c>
      <c r="C247" s="216" t="s">
        <v>297</v>
      </c>
      <c r="D247" s="215"/>
      <c r="E247" s="216" t="s">
        <v>297</v>
      </c>
      <c r="F247" s="216" t="s">
        <v>296</v>
      </c>
      <c r="G247" s="215" t="s">
        <v>12</v>
      </c>
      <c r="H247" s="215"/>
      <c r="I247" s="216"/>
    </row>
    <row r="248" ht="22.5" spans="1:9">
      <c r="A248" s="215">
        <v>703001</v>
      </c>
      <c r="B248" s="215">
        <v>242</v>
      </c>
      <c r="C248" s="216" t="s">
        <v>298</v>
      </c>
      <c r="D248" s="215"/>
      <c r="E248" s="216" t="s">
        <v>298</v>
      </c>
      <c r="F248" s="216" t="s">
        <v>296</v>
      </c>
      <c r="G248" s="215" t="s">
        <v>12</v>
      </c>
      <c r="H248" s="215"/>
      <c r="I248" s="216"/>
    </row>
    <row r="249" ht="22.5" spans="1:9">
      <c r="A249" s="215">
        <v>250062</v>
      </c>
      <c r="B249" s="215">
        <v>243</v>
      </c>
      <c r="C249" s="216" t="s">
        <v>299</v>
      </c>
      <c r="D249" s="215"/>
      <c r="E249" s="216" t="s">
        <v>299</v>
      </c>
      <c r="F249" s="216" t="s">
        <v>20</v>
      </c>
      <c r="G249" s="215" t="s">
        <v>175</v>
      </c>
      <c r="H249" s="215"/>
      <c r="I249" s="216"/>
    </row>
    <row r="250" ht="22.5" spans="1:9">
      <c r="A250" s="215">
        <v>250063</v>
      </c>
      <c r="B250" s="215">
        <v>244</v>
      </c>
      <c r="C250" s="216" t="s">
        <v>300</v>
      </c>
      <c r="D250" s="215"/>
      <c r="E250" s="216" t="s">
        <v>300</v>
      </c>
      <c r="F250" s="216" t="s">
        <v>20</v>
      </c>
      <c r="G250" s="215" t="s">
        <v>175</v>
      </c>
      <c r="H250" s="215"/>
      <c r="I250" s="216"/>
    </row>
    <row r="251" ht="22.5" spans="1:9">
      <c r="A251" s="215">
        <v>429001</v>
      </c>
      <c r="B251" s="215">
        <v>245</v>
      </c>
      <c r="C251" s="216" t="s">
        <v>301</v>
      </c>
      <c r="D251" s="215"/>
      <c r="E251" s="216" t="s">
        <v>301</v>
      </c>
      <c r="F251" s="216" t="s">
        <v>31</v>
      </c>
      <c r="G251" s="215" t="s">
        <v>12</v>
      </c>
      <c r="H251" s="215"/>
      <c r="I251" s="216"/>
    </row>
    <row r="252" ht="22.5" spans="1:9">
      <c r="A252" s="215">
        <v>145001</v>
      </c>
      <c r="B252" s="215">
        <v>246</v>
      </c>
      <c r="C252" s="216" t="s">
        <v>302</v>
      </c>
      <c r="D252" s="215"/>
      <c r="E252" s="216" t="s">
        <v>302</v>
      </c>
      <c r="F252" s="216" t="s">
        <v>11</v>
      </c>
      <c r="G252" s="215" t="s">
        <v>12</v>
      </c>
      <c r="H252" s="215"/>
      <c r="I252" s="216"/>
    </row>
    <row r="253" ht="22.5" spans="1:9">
      <c r="A253" s="215">
        <v>170001</v>
      </c>
      <c r="B253" s="215">
        <v>247</v>
      </c>
      <c r="C253" s="216" t="s">
        <v>303</v>
      </c>
      <c r="D253" s="215"/>
      <c r="E253" s="216" t="s">
        <v>303</v>
      </c>
      <c r="F253" s="216" t="s">
        <v>11</v>
      </c>
      <c r="G253" s="215" t="s">
        <v>12</v>
      </c>
      <c r="H253" s="215"/>
      <c r="I253" s="216"/>
    </row>
    <row r="254" ht="22.5" spans="1:9">
      <c r="A254" s="215">
        <v>171001</v>
      </c>
      <c r="B254" s="215">
        <v>248</v>
      </c>
      <c r="C254" s="216" t="s">
        <v>304</v>
      </c>
      <c r="D254" s="215"/>
      <c r="E254" s="216" t="s">
        <v>304</v>
      </c>
      <c r="F254" s="216" t="s">
        <v>11</v>
      </c>
      <c r="G254" s="215" t="s">
        <v>12</v>
      </c>
      <c r="H254" s="215"/>
      <c r="I254" s="216"/>
    </row>
    <row r="255" ht="22.5" spans="1:9">
      <c r="A255" s="215">
        <v>156001</v>
      </c>
      <c r="B255" s="215">
        <v>249</v>
      </c>
      <c r="C255" s="216" t="s">
        <v>305</v>
      </c>
      <c r="D255" s="215" t="s">
        <v>16</v>
      </c>
      <c r="E255" s="216" t="s">
        <v>306</v>
      </c>
      <c r="F255" s="216" t="s">
        <v>11</v>
      </c>
      <c r="G255" s="215" t="s">
        <v>12</v>
      </c>
      <c r="H255" s="215"/>
      <c r="I255" s="216"/>
    </row>
    <row r="256" ht="22.5" spans="1:9">
      <c r="A256" s="217">
        <v>177001</v>
      </c>
      <c r="B256" s="217">
        <v>250</v>
      </c>
      <c r="C256" s="218"/>
      <c r="D256" s="217"/>
      <c r="E256" s="218" t="s">
        <v>307</v>
      </c>
      <c r="F256" s="218" t="s">
        <v>11</v>
      </c>
      <c r="G256" s="217" t="s">
        <v>12</v>
      </c>
      <c r="H256" s="217"/>
      <c r="I256" s="218" t="s">
        <v>308</v>
      </c>
    </row>
    <row r="257" ht="22.5" spans="1:9">
      <c r="A257" s="217">
        <v>302001</v>
      </c>
      <c r="B257" s="217">
        <v>251</v>
      </c>
      <c r="C257" s="218"/>
      <c r="D257" s="217"/>
      <c r="E257" s="218" t="s">
        <v>309</v>
      </c>
      <c r="F257" s="218" t="s">
        <v>44</v>
      </c>
      <c r="G257" s="217" t="s">
        <v>12</v>
      </c>
      <c r="H257" s="217"/>
      <c r="I257" s="218" t="s">
        <v>308</v>
      </c>
    </row>
    <row r="258" ht="22.5" spans="1:9">
      <c r="A258" s="217">
        <v>313001</v>
      </c>
      <c r="B258" s="217">
        <v>252</v>
      </c>
      <c r="C258" s="218"/>
      <c r="D258" s="217"/>
      <c r="E258" s="218" t="s">
        <v>310</v>
      </c>
      <c r="F258" s="218" t="s">
        <v>44</v>
      </c>
      <c r="G258" s="217" t="s">
        <v>12</v>
      </c>
      <c r="H258" s="217"/>
      <c r="I258" s="218" t="s">
        <v>308</v>
      </c>
    </row>
  </sheetData>
  <mergeCells count="1">
    <mergeCell ref="A2:I2"/>
  </mergeCells>
  <pageMargins left="0.699305555555556" right="0.699305555555556"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1"/>
  <sheetViews>
    <sheetView workbookViewId="0">
      <selection activeCell="C8" sqref="C8"/>
    </sheetView>
  </sheetViews>
  <sheetFormatPr defaultColWidth="9" defaultRowHeight="13.5"/>
  <cols>
    <col min="1" max="1" width="29.75" customWidth="1"/>
    <col min="2" max="2" width="16.625" customWidth="1"/>
    <col min="3" max="3" width="15.5" customWidth="1"/>
    <col min="4" max="5" width="16" customWidth="1"/>
    <col min="6" max="6" width="14.75" customWidth="1"/>
    <col min="9" max="9" width="16.875" customWidth="1"/>
    <col min="10" max="10" width="11.25" customWidth="1"/>
    <col min="11" max="11" width="14" customWidth="1"/>
    <col min="256" max="256" width="31.125" customWidth="1"/>
    <col min="257" max="257" width="17.625" customWidth="1"/>
    <col min="258" max="258" width="14" customWidth="1"/>
    <col min="259" max="259" width="13.25" customWidth="1"/>
    <col min="260" max="260" width="12.25" customWidth="1"/>
    <col min="261" max="261" width="12.5" customWidth="1"/>
    <col min="262" max="262" width="18.625" customWidth="1"/>
    <col min="512" max="512" width="31.125" customWidth="1"/>
    <col min="513" max="513" width="17.625" customWidth="1"/>
    <col min="514" max="514" width="14" customWidth="1"/>
    <col min="515" max="515" width="13.25" customWidth="1"/>
    <col min="516" max="516" width="12.25" customWidth="1"/>
    <col min="517" max="517" width="12.5" customWidth="1"/>
    <col min="518" max="518" width="18.625" customWidth="1"/>
    <col min="768" max="768" width="31.125" customWidth="1"/>
    <col min="769" max="769" width="17.625" customWidth="1"/>
    <col min="770" max="770" width="14" customWidth="1"/>
    <col min="771" max="771" width="13.25" customWidth="1"/>
    <col min="772" max="772" width="12.25" customWidth="1"/>
    <col min="773" max="773" width="12.5" customWidth="1"/>
    <col min="774" max="774" width="18.625" customWidth="1"/>
    <col min="1024" max="1024" width="31.125" customWidth="1"/>
    <col min="1025" max="1025" width="17.625" customWidth="1"/>
    <col min="1026" max="1026" width="14" customWidth="1"/>
    <col min="1027" max="1027" width="13.25" customWidth="1"/>
    <col min="1028" max="1028" width="12.25" customWidth="1"/>
    <col min="1029" max="1029" width="12.5" customWidth="1"/>
    <col min="1030" max="1030" width="18.625" customWidth="1"/>
    <col min="1280" max="1280" width="31.125" customWidth="1"/>
    <col min="1281" max="1281" width="17.625" customWidth="1"/>
    <col min="1282" max="1282" width="14" customWidth="1"/>
    <col min="1283" max="1283" width="13.25" customWidth="1"/>
    <col min="1284" max="1284" width="12.25" customWidth="1"/>
    <col min="1285" max="1285" width="12.5" customWidth="1"/>
    <col min="1286" max="1286" width="18.625" customWidth="1"/>
    <col min="1536" max="1536" width="31.125" customWidth="1"/>
    <col min="1537" max="1537" width="17.625" customWidth="1"/>
    <col min="1538" max="1538" width="14" customWidth="1"/>
    <col min="1539" max="1539" width="13.25" customWidth="1"/>
    <col min="1540" max="1540" width="12.25" customWidth="1"/>
    <col min="1541" max="1541" width="12.5" customWidth="1"/>
    <col min="1542" max="1542" width="18.625" customWidth="1"/>
    <col min="1792" max="1792" width="31.125" customWidth="1"/>
    <col min="1793" max="1793" width="17.625" customWidth="1"/>
    <col min="1794" max="1794" width="14" customWidth="1"/>
    <col min="1795" max="1795" width="13.25" customWidth="1"/>
    <col min="1796" max="1796" width="12.25" customWidth="1"/>
    <col min="1797" max="1797" width="12.5" customWidth="1"/>
    <col min="1798" max="1798" width="18.625" customWidth="1"/>
    <col min="2048" max="2048" width="31.125" customWidth="1"/>
    <col min="2049" max="2049" width="17.625" customWidth="1"/>
    <col min="2050" max="2050" width="14" customWidth="1"/>
    <col min="2051" max="2051" width="13.25" customWidth="1"/>
    <col min="2052" max="2052" width="12.25" customWidth="1"/>
    <col min="2053" max="2053" width="12.5" customWidth="1"/>
    <col min="2054" max="2054" width="18.625" customWidth="1"/>
    <col min="2304" max="2304" width="31.125" customWidth="1"/>
    <col min="2305" max="2305" width="17.625" customWidth="1"/>
    <col min="2306" max="2306" width="14" customWidth="1"/>
    <col min="2307" max="2307" width="13.25" customWidth="1"/>
    <col min="2308" max="2308" width="12.25" customWidth="1"/>
    <col min="2309" max="2309" width="12.5" customWidth="1"/>
    <col min="2310" max="2310" width="18.625" customWidth="1"/>
    <col min="2560" max="2560" width="31.125" customWidth="1"/>
    <col min="2561" max="2561" width="17.625" customWidth="1"/>
    <col min="2562" max="2562" width="14" customWidth="1"/>
    <col min="2563" max="2563" width="13.25" customWidth="1"/>
    <col min="2564" max="2564" width="12.25" customWidth="1"/>
    <col min="2565" max="2565" width="12.5" customWidth="1"/>
    <col min="2566" max="2566" width="18.625" customWidth="1"/>
    <col min="2816" max="2816" width="31.125" customWidth="1"/>
    <col min="2817" max="2817" width="17.625" customWidth="1"/>
    <col min="2818" max="2818" width="14" customWidth="1"/>
    <col min="2819" max="2819" width="13.25" customWidth="1"/>
    <col min="2820" max="2820" width="12.25" customWidth="1"/>
    <col min="2821" max="2821" width="12.5" customWidth="1"/>
    <col min="2822" max="2822" width="18.625" customWidth="1"/>
    <col min="3072" max="3072" width="31.125" customWidth="1"/>
    <col min="3073" max="3073" width="17.625" customWidth="1"/>
    <col min="3074" max="3074" width="14" customWidth="1"/>
    <col min="3075" max="3075" width="13.25" customWidth="1"/>
    <col min="3076" max="3076" width="12.25" customWidth="1"/>
    <col min="3077" max="3077" width="12.5" customWidth="1"/>
    <col min="3078" max="3078" width="18.625" customWidth="1"/>
    <col min="3328" max="3328" width="31.125" customWidth="1"/>
    <col min="3329" max="3329" width="17.625" customWidth="1"/>
    <col min="3330" max="3330" width="14" customWidth="1"/>
    <col min="3331" max="3331" width="13.25" customWidth="1"/>
    <col min="3332" max="3332" width="12.25" customWidth="1"/>
    <col min="3333" max="3333" width="12.5" customWidth="1"/>
    <col min="3334" max="3334" width="18.625" customWidth="1"/>
    <col min="3584" max="3584" width="31.125" customWidth="1"/>
    <col min="3585" max="3585" width="17.625" customWidth="1"/>
    <col min="3586" max="3586" width="14" customWidth="1"/>
    <col min="3587" max="3587" width="13.25" customWidth="1"/>
    <col min="3588" max="3588" width="12.25" customWidth="1"/>
    <col min="3589" max="3589" width="12.5" customWidth="1"/>
    <col min="3590" max="3590" width="18.625" customWidth="1"/>
    <col min="3840" max="3840" width="31.125" customWidth="1"/>
    <col min="3841" max="3841" width="17.625" customWidth="1"/>
    <col min="3842" max="3842" width="14" customWidth="1"/>
    <col min="3843" max="3843" width="13.25" customWidth="1"/>
    <col min="3844" max="3844" width="12.25" customWidth="1"/>
    <col min="3845" max="3845" width="12.5" customWidth="1"/>
    <col min="3846" max="3846" width="18.625" customWidth="1"/>
    <col min="4096" max="4096" width="31.125" customWidth="1"/>
    <col min="4097" max="4097" width="17.625" customWidth="1"/>
    <col min="4098" max="4098" width="14" customWidth="1"/>
    <col min="4099" max="4099" width="13.25" customWidth="1"/>
    <col min="4100" max="4100" width="12.25" customWidth="1"/>
    <col min="4101" max="4101" width="12.5" customWidth="1"/>
    <col min="4102" max="4102" width="18.625" customWidth="1"/>
    <col min="4352" max="4352" width="31.125" customWidth="1"/>
    <col min="4353" max="4353" width="17.625" customWidth="1"/>
    <col min="4354" max="4354" width="14" customWidth="1"/>
    <col min="4355" max="4355" width="13.25" customWidth="1"/>
    <col min="4356" max="4356" width="12.25" customWidth="1"/>
    <col min="4357" max="4357" width="12.5" customWidth="1"/>
    <col min="4358" max="4358" width="18.625" customWidth="1"/>
    <col min="4608" max="4608" width="31.125" customWidth="1"/>
    <col min="4609" max="4609" width="17.625" customWidth="1"/>
    <col min="4610" max="4610" width="14" customWidth="1"/>
    <col min="4611" max="4611" width="13.25" customWidth="1"/>
    <col min="4612" max="4612" width="12.25" customWidth="1"/>
    <col min="4613" max="4613" width="12.5" customWidth="1"/>
    <col min="4614" max="4614" width="18.625" customWidth="1"/>
    <col min="4864" max="4864" width="31.125" customWidth="1"/>
    <col min="4865" max="4865" width="17.625" customWidth="1"/>
    <col min="4866" max="4866" width="14" customWidth="1"/>
    <col min="4867" max="4867" width="13.25" customWidth="1"/>
    <col min="4868" max="4868" width="12.25" customWidth="1"/>
    <col min="4869" max="4869" width="12.5" customWidth="1"/>
    <col min="4870" max="4870" width="18.625" customWidth="1"/>
    <col min="5120" max="5120" width="31.125" customWidth="1"/>
    <col min="5121" max="5121" width="17.625" customWidth="1"/>
    <col min="5122" max="5122" width="14" customWidth="1"/>
    <col min="5123" max="5123" width="13.25" customWidth="1"/>
    <col min="5124" max="5124" width="12.25" customWidth="1"/>
    <col min="5125" max="5125" width="12.5" customWidth="1"/>
    <col min="5126" max="5126" width="18.625" customWidth="1"/>
    <col min="5376" max="5376" width="31.125" customWidth="1"/>
    <col min="5377" max="5377" width="17.625" customWidth="1"/>
    <col min="5378" max="5378" width="14" customWidth="1"/>
    <col min="5379" max="5379" width="13.25" customWidth="1"/>
    <col min="5380" max="5380" width="12.25" customWidth="1"/>
    <col min="5381" max="5381" width="12.5" customWidth="1"/>
    <col min="5382" max="5382" width="18.625" customWidth="1"/>
    <col min="5632" max="5632" width="31.125" customWidth="1"/>
    <col min="5633" max="5633" width="17.625" customWidth="1"/>
    <col min="5634" max="5634" width="14" customWidth="1"/>
    <col min="5635" max="5635" width="13.25" customWidth="1"/>
    <col min="5636" max="5636" width="12.25" customWidth="1"/>
    <col min="5637" max="5637" width="12.5" customWidth="1"/>
    <col min="5638" max="5638" width="18.625" customWidth="1"/>
    <col min="5888" max="5888" width="31.125" customWidth="1"/>
    <col min="5889" max="5889" width="17.625" customWidth="1"/>
    <col min="5890" max="5890" width="14" customWidth="1"/>
    <col min="5891" max="5891" width="13.25" customWidth="1"/>
    <col min="5892" max="5892" width="12.25" customWidth="1"/>
    <col min="5893" max="5893" width="12.5" customWidth="1"/>
    <col min="5894" max="5894" width="18.625" customWidth="1"/>
    <col min="6144" max="6144" width="31.125" customWidth="1"/>
    <col min="6145" max="6145" width="17.625" customWidth="1"/>
    <col min="6146" max="6146" width="14" customWidth="1"/>
    <col min="6147" max="6147" width="13.25" customWidth="1"/>
    <col min="6148" max="6148" width="12.25" customWidth="1"/>
    <col min="6149" max="6149" width="12.5" customWidth="1"/>
    <col min="6150" max="6150" width="18.625" customWidth="1"/>
    <col min="6400" max="6400" width="31.125" customWidth="1"/>
    <col min="6401" max="6401" width="17.625" customWidth="1"/>
    <col min="6402" max="6402" width="14" customWidth="1"/>
    <col min="6403" max="6403" width="13.25" customWidth="1"/>
    <col min="6404" max="6404" width="12.25" customWidth="1"/>
    <col min="6405" max="6405" width="12.5" customWidth="1"/>
    <col min="6406" max="6406" width="18.625" customWidth="1"/>
    <col min="6656" max="6656" width="31.125" customWidth="1"/>
    <col min="6657" max="6657" width="17.625" customWidth="1"/>
    <col min="6658" max="6658" width="14" customWidth="1"/>
    <col min="6659" max="6659" width="13.25" customWidth="1"/>
    <col min="6660" max="6660" width="12.25" customWidth="1"/>
    <col min="6661" max="6661" width="12.5" customWidth="1"/>
    <col min="6662" max="6662" width="18.625" customWidth="1"/>
    <col min="6912" max="6912" width="31.125" customWidth="1"/>
    <col min="6913" max="6913" width="17.625" customWidth="1"/>
    <col min="6914" max="6914" width="14" customWidth="1"/>
    <col min="6915" max="6915" width="13.25" customWidth="1"/>
    <col min="6916" max="6916" width="12.25" customWidth="1"/>
    <col min="6917" max="6917" width="12.5" customWidth="1"/>
    <col min="6918" max="6918" width="18.625" customWidth="1"/>
    <col min="7168" max="7168" width="31.125" customWidth="1"/>
    <col min="7169" max="7169" width="17.625" customWidth="1"/>
    <col min="7170" max="7170" width="14" customWidth="1"/>
    <col min="7171" max="7171" width="13.25" customWidth="1"/>
    <col min="7172" max="7172" width="12.25" customWidth="1"/>
    <col min="7173" max="7173" width="12.5" customWidth="1"/>
    <col min="7174" max="7174" width="18.625" customWidth="1"/>
    <col min="7424" max="7424" width="31.125" customWidth="1"/>
    <col min="7425" max="7425" width="17.625" customWidth="1"/>
    <col min="7426" max="7426" width="14" customWidth="1"/>
    <col min="7427" max="7427" width="13.25" customWidth="1"/>
    <col min="7428" max="7428" width="12.25" customWidth="1"/>
    <col min="7429" max="7429" width="12.5" customWidth="1"/>
    <col min="7430" max="7430" width="18.625" customWidth="1"/>
    <col min="7680" max="7680" width="31.125" customWidth="1"/>
    <col min="7681" max="7681" width="17.625" customWidth="1"/>
    <col min="7682" max="7682" width="14" customWidth="1"/>
    <col min="7683" max="7683" width="13.25" customWidth="1"/>
    <col min="7684" max="7684" width="12.25" customWidth="1"/>
    <col min="7685" max="7685" width="12.5" customWidth="1"/>
    <col min="7686" max="7686" width="18.625" customWidth="1"/>
    <col min="7936" max="7936" width="31.125" customWidth="1"/>
    <col min="7937" max="7937" width="17.625" customWidth="1"/>
    <col min="7938" max="7938" width="14" customWidth="1"/>
    <col min="7939" max="7939" width="13.25" customWidth="1"/>
    <col min="7940" max="7940" width="12.25" customWidth="1"/>
    <col min="7941" max="7941" width="12.5" customWidth="1"/>
    <col min="7942" max="7942" width="18.625" customWidth="1"/>
    <col min="8192" max="8192" width="31.125" customWidth="1"/>
    <col min="8193" max="8193" width="17.625" customWidth="1"/>
    <col min="8194" max="8194" width="14" customWidth="1"/>
    <col min="8195" max="8195" width="13.25" customWidth="1"/>
    <col min="8196" max="8196" width="12.25" customWidth="1"/>
    <col min="8197" max="8197" width="12.5" customWidth="1"/>
    <col min="8198" max="8198" width="18.625" customWidth="1"/>
    <col min="8448" max="8448" width="31.125" customWidth="1"/>
    <col min="8449" max="8449" width="17.625" customWidth="1"/>
    <col min="8450" max="8450" width="14" customWidth="1"/>
    <col min="8451" max="8451" width="13.25" customWidth="1"/>
    <col min="8452" max="8452" width="12.25" customWidth="1"/>
    <col min="8453" max="8453" width="12.5" customWidth="1"/>
    <col min="8454" max="8454" width="18.625" customWidth="1"/>
    <col min="8704" max="8704" width="31.125" customWidth="1"/>
    <col min="8705" max="8705" width="17.625" customWidth="1"/>
    <col min="8706" max="8706" width="14" customWidth="1"/>
    <col min="8707" max="8707" width="13.25" customWidth="1"/>
    <col min="8708" max="8708" width="12.25" customWidth="1"/>
    <col min="8709" max="8709" width="12.5" customWidth="1"/>
    <col min="8710" max="8710" width="18.625" customWidth="1"/>
    <col min="8960" max="8960" width="31.125" customWidth="1"/>
    <col min="8961" max="8961" width="17.625" customWidth="1"/>
    <col min="8962" max="8962" width="14" customWidth="1"/>
    <col min="8963" max="8963" width="13.25" customWidth="1"/>
    <col min="8964" max="8964" width="12.25" customWidth="1"/>
    <col min="8965" max="8965" width="12.5" customWidth="1"/>
    <col min="8966" max="8966" width="18.625" customWidth="1"/>
    <col min="9216" max="9216" width="31.125" customWidth="1"/>
    <col min="9217" max="9217" width="17.625" customWidth="1"/>
    <col min="9218" max="9218" width="14" customWidth="1"/>
    <col min="9219" max="9219" width="13.25" customWidth="1"/>
    <col min="9220" max="9220" width="12.25" customWidth="1"/>
    <col min="9221" max="9221" width="12.5" customWidth="1"/>
    <col min="9222" max="9222" width="18.625" customWidth="1"/>
    <col min="9472" max="9472" width="31.125" customWidth="1"/>
    <col min="9473" max="9473" width="17.625" customWidth="1"/>
    <col min="9474" max="9474" width="14" customWidth="1"/>
    <col min="9475" max="9475" width="13.25" customWidth="1"/>
    <col min="9476" max="9476" width="12.25" customWidth="1"/>
    <col min="9477" max="9477" width="12.5" customWidth="1"/>
    <col min="9478" max="9478" width="18.625" customWidth="1"/>
    <col min="9728" max="9728" width="31.125" customWidth="1"/>
    <col min="9729" max="9729" width="17.625" customWidth="1"/>
    <col min="9730" max="9730" width="14" customWidth="1"/>
    <col min="9731" max="9731" width="13.25" customWidth="1"/>
    <col min="9732" max="9732" width="12.25" customWidth="1"/>
    <col min="9733" max="9733" width="12.5" customWidth="1"/>
    <col min="9734" max="9734" width="18.625" customWidth="1"/>
    <col min="9984" max="9984" width="31.125" customWidth="1"/>
    <col min="9985" max="9985" width="17.625" customWidth="1"/>
    <col min="9986" max="9986" width="14" customWidth="1"/>
    <col min="9987" max="9987" width="13.25" customWidth="1"/>
    <col min="9988" max="9988" width="12.25" customWidth="1"/>
    <col min="9989" max="9989" width="12.5" customWidth="1"/>
    <col min="9990" max="9990" width="18.625" customWidth="1"/>
    <col min="10240" max="10240" width="31.125" customWidth="1"/>
    <col min="10241" max="10241" width="17.625" customWidth="1"/>
    <col min="10242" max="10242" width="14" customWidth="1"/>
    <col min="10243" max="10243" width="13.25" customWidth="1"/>
    <col min="10244" max="10244" width="12.25" customWidth="1"/>
    <col min="10245" max="10245" width="12.5" customWidth="1"/>
    <col min="10246" max="10246" width="18.625" customWidth="1"/>
    <col min="10496" max="10496" width="31.125" customWidth="1"/>
    <col min="10497" max="10497" width="17.625" customWidth="1"/>
    <col min="10498" max="10498" width="14" customWidth="1"/>
    <col min="10499" max="10499" width="13.25" customWidth="1"/>
    <col min="10500" max="10500" width="12.25" customWidth="1"/>
    <col min="10501" max="10501" width="12.5" customWidth="1"/>
    <col min="10502" max="10502" width="18.625" customWidth="1"/>
    <col min="10752" max="10752" width="31.125" customWidth="1"/>
    <col min="10753" max="10753" width="17.625" customWidth="1"/>
    <col min="10754" max="10754" width="14" customWidth="1"/>
    <col min="10755" max="10755" width="13.25" customWidth="1"/>
    <col min="10756" max="10756" width="12.25" customWidth="1"/>
    <col min="10757" max="10757" width="12.5" customWidth="1"/>
    <col min="10758" max="10758" width="18.625" customWidth="1"/>
    <col min="11008" max="11008" width="31.125" customWidth="1"/>
    <col min="11009" max="11009" width="17.625" customWidth="1"/>
    <col min="11010" max="11010" width="14" customWidth="1"/>
    <col min="11011" max="11011" width="13.25" customWidth="1"/>
    <col min="11012" max="11012" width="12.25" customWidth="1"/>
    <col min="11013" max="11013" width="12.5" customWidth="1"/>
    <col min="11014" max="11014" width="18.625" customWidth="1"/>
    <col min="11264" max="11264" width="31.125" customWidth="1"/>
    <col min="11265" max="11265" width="17.625" customWidth="1"/>
    <col min="11266" max="11266" width="14" customWidth="1"/>
    <col min="11267" max="11267" width="13.25" customWidth="1"/>
    <col min="11268" max="11268" width="12.25" customWidth="1"/>
    <col min="11269" max="11269" width="12.5" customWidth="1"/>
    <col min="11270" max="11270" width="18.625" customWidth="1"/>
    <col min="11520" max="11520" width="31.125" customWidth="1"/>
    <col min="11521" max="11521" width="17.625" customWidth="1"/>
    <col min="11522" max="11522" width="14" customWidth="1"/>
    <col min="11523" max="11523" width="13.25" customWidth="1"/>
    <col min="11524" max="11524" width="12.25" customWidth="1"/>
    <col min="11525" max="11525" width="12.5" customWidth="1"/>
    <col min="11526" max="11526" width="18.625" customWidth="1"/>
    <col min="11776" max="11776" width="31.125" customWidth="1"/>
    <col min="11777" max="11777" width="17.625" customWidth="1"/>
    <col min="11778" max="11778" width="14" customWidth="1"/>
    <col min="11779" max="11779" width="13.25" customWidth="1"/>
    <col min="11780" max="11780" width="12.25" customWidth="1"/>
    <col min="11781" max="11781" width="12.5" customWidth="1"/>
    <col min="11782" max="11782" width="18.625" customWidth="1"/>
    <col min="12032" max="12032" width="31.125" customWidth="1"/>
    <col min="12033" max="12033" width="17.625" customWidth="1"/>
    <col min="12034" max="12034" width="14" customWidth="1"/>
    <col min="12035" max="12035" width="13.25" customWidth="1"/>
    <col min="12036" max="12036" width="12.25" customWidth="1"/>
    <col min="12037" max="12037" width="12.5" customWidth="1"/>
    <col min="12038" max="12038" width="18.625" customWidth="1"/>
    <col min="12288" max="12288" width="31.125" customWidth="1"/>
    <col min="12289" max="12289" width="17.625" customWidth="1"/>
    <col min="12290" max="12290" width="14" customWidth="1"/>
    <col min="12291" max="12291" width="13.25" customWidth="1"/>
    <col min="12292" max="12292" width="12.25" customWidth="1"/>
    <col min="12293" max="12293" width="12.5" customWidth="1"/>
    <col min="12294" max="12294" width="18.625" customWidth="1"/>
    <col min="12544" max="12544" width="31.125" customWidth="1"/>
    <col min="12545" max="12545" width="17.625" customWidth="1"/>
    <col min="12546" max="12546" width="14" customWidth="1"/>
    <col min="12547" max="12547" width="13.25" customWidth="1"/>
    <col min="12548" max="12548" width="12.25" customWidth="1"/>
    <col min="12549" max="12549" width="12.5" customWidth="1"/>
    <col min="12550" max="12550" width="18.625" customWidth="1"/>
    <col min="12800" max="12800" width="31.125" customWidth="1"/>
    <col min="12801" max="12801" width="17.625" customWidth="1"/>
    <col min="12802" max="12802" width="14" customWidth="1"/>
    <col min="12803" max="12803" width="13.25" customWidth="1"/>
    <col min="12804" max="12804" width="12.25" customWidth="1"/>
    <col min="12805" max="12805" width="12.5" customWidth="1"/>
    <col min="12806" max="12806" width="18.625" customWidth="1"/>
    <col min="13056" max="13056" width="31.125" customWidth="1"/>
    <col min="13057" max="13057" width="17.625" customWidth="1"/>
    <col min="13058" max="13058" width="14" customWidth="1"/>
    <col min="13059" max="13059" width="13.25" customWidth="1"/>
    <col min="13060" max="13060" width="12.25" customWidth="1"/>
    <col min="13061" max="13061" width="12.5" customWidth="1"/>
    <col min="13062" max="13062" width="18.625" customWidth="1"/>
    <col min="13312" max="13312" width="31.125" customWidth="1"/>
    <col min="13313" max="13313" width="17.625" customWidth="1"/>
    <col min="13314" max="13314" width="14" customWidth="1"/>
    <col min="13315" max="13315" width="13.25" customWidth="1"/>
    <col min="13316" max="13316" width="12.25" customWidth="1"/>
    <col min="13317" max="13317" width="12.5" customWidth="1"/>
    <col min="13318" max="13318" width="18.625" customWidth="1"/>
    <col min="13568" max="13568" width="31.125" customWidth="1"/>
    <col min="13569" max="13569" width="17.625" customWidth="1"/>
    <col min="13570" max="13570" width="14" customWidth="1"/>
    <col min="13571" max="13571" width="13.25" customWidth="1"/>
    <col min="13572" max="13572" width="12.25" customWidth="1"/>
    <col min="13573" max="13573" width="12.5" customWidth="1"/>
    <col min="13574" max="13574" width="18.625" customWidth="1"/>
    <col min="13824" max="13824" width="31.125" customWidth="1"/>
    <col min="13825" max="13825" width="17.625" customWidth="1"/>
    <col min="13826" max="13826" width="14" customWidth="1"/>
    <col min="13827" max="13827" width="13.25" customWidth="1"/>
    <col min="13828" max="13828" width="12.25" customWidth="1"/>
    <col min="13829" max="13829" width="12.5" customWidth="1"/>
    <col min="13830" max="13830" width="18.625" customWidth="1"/>
    <col min="14080" max="14080" width="31.125" customWidth="1"/>
    <col min="14081" max="14081" width="17.625" customWidth="1"/>
    <col min="14082" max="14082" width="14" customWidth="1"/>
    <col min="14083" max="14083" width="13.25" customWidth="1"/>
    <col min="14084" max="14084" width="12.25" customWidth="1"/>
    <col min="14085" max="14085" width="12.5" customWidth="1"/>
    <col min="14086" max="14086" width="18.625" customWidth="1"/>
    <col min="14336" max="14336" width="31.125" customWidth="1"/>
    <col min="14337" max="14337" width="17.625" customWidth="1"/>
    <col min="14338" max="14338" width="14" customWidth="1"/>
    <col min="14339" max="14339" width="13.25" customWidth="1"/>
    <col min="14340" max="14340" width="12.25" customWidth="1"/>
    <col min="14341" max="14341" width="12.5" customWidth="1"/>
    <col min="14342" max="14342" width="18.625" customWidth="1"/>
    <col min="14592" max="14592" width="31.125" customWidth="1"/>
    <col min="14593" max="14593" width="17.625" customWidth="1"/>
    <col min="14594" max="14594" width="14" customWidth="1"/>
    <col min="14595" max="14595" width="13.25" customWidth="1"/>
    <col min="14596" max="14596" width="12.25" customWidth="1"/>
    <col min="14597" max="14597" width="12.5" customWidth="1"/>
    <col min="14598" max="14598" width="18.625" customWidth="1"/>
    <col min="14848" max="14848" width="31.125" customWidth="1"/>
    <col min="14849" max="14849" width="17.625" customWidth="1"/>
    <col min="14850" max="14850" width="14" customWidth="1"/>
    <col min="14851" max="14851" width="13.25" customWidth="1"/>
    <col min="14852" max="14852" width="12.25" customWidth="1"/>
    <col min="14853" max="14853" width="12.5" customWidth="1"/>
    <col min="14854" max="14854" width="18.625" customWidth="1"/>
    <col min="15104" max="15104" width="31.125" customWidth="1"/>
    <col min="15105" max="15105" width="17.625" customWidth="1"/>
    <col min="15106" max="15106" width="14" customWidth="1"/>
    <col min="15107" max="15107" width="13.25" customWidth="1"/>
    <col min="15108" max="15108" width="12.25" customWidth="1"/>
    <col min="15109" max="15109" width="12.5" customWidth="1"/>
    <col min="15110" max="15110" width="18.625" customWidth="1"/>
    <col min="15360" max="15360" width="31.125" customWidth="1"/>
    <col min="15361" max="15361" width="17.625" customWidth="1"/>
    <col min="15362" max="15362" width="14" customWidth="1"/>
    <col min="15363" max="15363" width="13.25" customWidth="1"/>
    <col min="15364" max="15364" width="12.25" customWidth="1"/>
    <col min="15365" max="15365" width="12.5" customWidth="1"/>
    <col min="15366" max="15366" width="18.625" customWidth="1"/>
    <col min="15616" max="15616" width="31.125" customWidth="1"/>
    <col min="15617" max="15617" width="17.625" customWidth="1"/>
    <col min="15618" max="15618" width="14" customWidth="1"/>
    <col min="15619" max="15619" width="13.25" customWidth="1"/>
    <col min="15620" max="15620" width="12.25" customWidth="1"/>
    <col min="15621" max="15621" width="12.5" customWidth="1"/>
    <col min="15622" max="15622" width="18.625" customWidth="1"/>
    <col min="15872" max="15872" width="31.125" customWidth="1"/>
    <col min="15873" max="15873" width="17.625" customWidth="1"/>
    <col min="15874" max="15874" width="14" customWidth="1"/>
    <col min="15875" max="15875" width="13.25" customWidth="1"/>
    <col min="15876" max="15876" width="12.25" customWidth="1"/>
    <col min="15877" max="15877" width="12.5" customWidth="1"/>
    <col min="15878" max="15878" width="18.625" customWidth="1"/>
    <col min="16128" max="16128" width="31.125" customWidth="1"/>
    <col min="16129" max="16129" width="17.625" customWidth="1"/>
    <col min="16130" max="16130" width="14" customWidth="1"/>
    <col min="16131" max="16131" width="13.25" customWidth="1"/>
    <col min="16132" max="16132" width="12.25" customWidth="1"/>
    <col min="16133" max="16133" width="12.5" customWidth="1"/>
    <col min="16134" max="16134" width="18.625" customWidth="1"/>
  </cols>
  <sheetData>
    <row r="1" ht="18" customHeight="1" spans="1:6">
      <c r="A1" s="40" t="s">
        <v>505</v>
      </c>
      <c r="B1" s="41"/>
      <c r="C1" s="41"/>
      <c r="D1" s="41"/>
      <c r="E1" s="41"/>
      <c r="F1" s="41"/>
    </row>
    <row r="2" ht="19.5" customHeight="1" spans="1:11">
      <c r="A2" s="42" t="s">
        <v>506</v>
      </c>
      <c r="B2" s="42"/>
      <c r="C2" s="42"/>
      <c r="D2" s="42"/>
      <c r="E2" s="42"/>
      <c r="F2" s="42"/>
      <c r="G2" s="42"/>
      <c r="H2" s="42"/>
      <c r="I2" s="42"/>
      <c r="J2" s="42"/>
      <c r="K2" s="42"/>
    </row>
    <row r="3" ht="14.45" customHeight="1" spans="1:11">
      <c r="A3" s="41"/>
      <c r="B3" s="41"/>
      <c r="C3" s="41"/>
      <c r="D3" s="41"/>
      <c r="E3" s="41"/>
      <c r="F3" s="41"/>
      <c r="K3" t="s">
        <v>313</v>
      </c>
    </row>
    <row r="4" ht="14.45" customHeight="1" spans="1:11">
      <c r="A4" s="43" t="s">
        <v>316</v>
      </c>
      <c r="B4" s="44" t="s">
        <v>318</v>
      </c>
      <c r="C4" s="44" t="s">
        <v>479</v>
      </c>
      <c r="D4" s="44" t="s">
        <v>461</v>
      </c>
      <c r="E4" s="44" t="s">
        <v>463</v>
      </c>
      <c r="F4" s="44" t="s">
        <v>465</v>
      </c>
      <c r="G4" s="44" t="s">
        <v>485</v>
      </c>
      <c r="H4" s="44"/>
      <c r="I4" s="44" t="s">
        <v>486</v>
      </c>
      <c r="J4" s="44" t="s">
        <v>487</v>
      </c>
      <c r="K4" s="44" t="s">
        <v>477</v>
      </c>
    </row>
    <row r="5" s="39" customFormat="1" ht="42.75" customHeight="1" spans="1:11">
      <c r="A5" s="43"/>
      <c r="B5" s="44"/>
      <c r="C5" s="44"/>
      <c r="D5" s="44"/>
      <c r="E5" s="44"/>
      <c r="F5" s="44"/>
      <c r="G5" s="44" t="s">
        <v>488</v>
      </c>
      <c r="H5" s="44" t="s">
        <v>507</v>
      </c>
      <c r="I5" s="44"/>
      <c r="J5" s="44"/>
      <c r="K5" s="44"/>
    </row>
    <row r="6" ht="30" customHeight="1" spans="1:11">
      <c r="A6" s="45" t="s">
        <v>318</v>
      </c>
      <c r="B6" s="46">
        <v>36.3</v>
      </c>
      <c r="C6" s="46">
        <v>0</v>
      </c>
      <c r="D6" s="46">
        <v>36.3</v>
      </c>
      <c r="E6" s="47"/>
      <c r="F6" s="47"/>
      <c r="G6" s="47"/>
      <c r="H6" s="47"/>
      <c r="I6" s="47"/>
      <c r="J6" s="47"/>
      <c r="K6" s="47"/>
    </row>
    <row r="7" ht="48" customHeight="1" spans="1:11">
      <c r="A7" s="48" t="s">
        <v>508</v>
      </c>
      <c r="B7" s="46">
        <v>36.3</v>
      </c>
      <c r="C7" s="46">
        <v>0</v>
      </c>
      <c r="D7" s="46">
        <v>36.3</v>
      </c>
      <c r="E7" s="47"/>
      <c r="F7" s="47"/>
      <c r="G7" s="47"/>
      <c r="H7" s="47"/>
      <c r="I7" s="47"/>
      <c r="J7" s="47"/>
      <c r="K7" s="47"/>
    </row>
    <row r="8" ht="48" customHeight="1" spans="1:11">
      <c r="A8" s="48" t="s">
        <v>509</v>
      </c>
      <c r="B8" s="47"/>
      <c r="C8" s="47"/>
      <c r="D8" s="47"/>
      <c r="E8" s="47"/>
      <c r="F8" s="47"/>
      <c r="G8" s="47"/>
      <c r="H8" s="47"/>
      <c r="I8" s="47"/>
      <c r="J8" s="47"/>
      <c r="K8" s="47"/>
    </row>
    <row r="9" ht="49.5" customHeight="1" spans="1:11">
      <c r="A9" s="48" t="s">
        <v>510</v>
      </c>
      <c r="B9" s="47"/>
      <c r="C9" s="47"/>
      <c r="D9" s="47"/>
      <c r="E9" s="47"/>
      <c r="F9" s="47"/>
      <c r="G9" s="47"/>
      <c r="H9" s="47"/>
      <c r="I9" s="47"/>
      <c r="J9" s="47"/>
      <c r="K9" s="47"/>
    </row>
    <row r="11" ht="14.25" customHeight="1"/>
  </sheetData>
  <mergeCells count="11">
    <mergeCell ref="A2:K2"/>
    <mergeCell ref="G4:H4"/>
    <mergeCell ref="A4:A5"/>
    <mergeCell ref="B4:B5"/>
    <mergeCell ref="C4:C5"/>
    <mergeCell ref="D4:D5"/>
    <mergeCell ref="E4:E5"/>
    <mergeCell ref="F4:F5"/>
    <mergeCell ref="I4:I5"/>
    <mergeCell ref="J4:J5"/>
    <mergeCell ref="K4:K5"/>
  </mergeCells>
  <printOptions horizontalCentered="1"/>
  <pageMargins left="0.707638888888889" right="0.707638888888889" top="0.747916666666667" bottom="0.747916666666667" header="0.313888888888889" footer="0.313888888888889"/>
  <pageSetup paperSize="9" scale="76"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E28"/>
  <sheetViews>
    <sheetView topLeftCell="A7" workbookViewId="0">
      <selection activeCell="J11" sqref="J11"/>
    </sheetView>
  </sheetViews>
  <sheetFormatPr defaultColWidth="8" defaultRowHeight="13.5" outlineLevelCol="4"/>
  <cols>
    <col min="1" max="1" width="19.125" customWidth="1"/>
    <col min="2" max="2" width="32.5" customWidth="1"/>
    <col min="3" max="3" width="21.875" customWidth="1"/>
    <col min="4" max="4" width="12" customWidth="1"/>
    <col min="5" max="5" width="26.875" customWidth="1"/>
    <col min="6" max="257" width="9" customWidth="1"/>
  </cols>
  <sheetData>
    <row r="2" s="1" customFormat="1" ht="31.5" customHeight="1" spans="1:5">
      <c r="A2" s="3" t="s">
        <v>511</v>
      </c>
      <c r="B2" s="3" t="s">
        <v>512</v>
      </c>
      <c r="C2" s="3" t="s">
        <v>512</v>
      </c>
      <c r="D2" s="3"/>
      <c r="E2" s="3" t="s">
        <v>512</v>
      </c>
    </row>
    <row r="3" s="1" customFormat="1" ht="19.9" customHeight="1" spans="1:5">
      <c r="A3" s="29" t="s">
        <v>513</v>
      </c>
      <c r="B3" s="29"/>
      <c r="C3" s="4" t="s">
        <v>514</v>
      </c>
      <c r="D3" s="4"/>
      <c r="E3" s="4" t="s">
        <v>313</v>
      </c>
    </row>
    <row r="4" s="1" customFormat="1" ht="24" customHeight="1" spans="1:5">
      <c r="A4" s="6" t="s">
        <v>515</v>
      </c>
      <c r="B4" s="6" t="s">
        <v>516</v>
      </c>
      <c r="C4" s="19" t="s">
        <v>517</v>
      </c>
      <c r="D4" s="20"/>
      <c r="E4" s="6" t="s">
        <v>518</v>
      </c>
    </row>
    <row r="5" s="1" customFormat="1" ht="19.15" customHeight="1" spans="1:5">
      <c r="A5" s="6" t="s">
        <v>519</v>
      </c>
      <c r="B5" s="8">
        <v>70</v>
      </c>
      <c r="C5" s="9"/>
      <c r="D5" s="9"/>
      <c r="E5" s="10"/>
    </row>
    <row r="6" s="1" customFormat="1" ht="21" customHeight="1" spans="1:5">
      <c r="A6" s="6" t="s">
        <v>519</v>
      </c>
      <c r="B6" s="11"/>
      <c r="C6" s="12"/>
      <c r="D6" s="12"/>
      <c r="E6" s="13"/>
    </row>
    <row r="7" s="1" customFormat="1" ht="53.1" customHeight="1" spans="1:5">
      <c r="A7" s="6" t="s">
        <v>520</v>
      </c>
      <c r="B7" s="30" t="s">
        <v>521</v>
      </c>
      <c r="C7" s="30"/>
      <c r="D7" s="30"/>
      <c r="E7" s="30"/>
    </row>
    <row r="8" s="1" customFormat="1" ht="60" customHeight="1" spans="1:5">
      <c r="A8" s="6" t="s">
        <v>522</v>
      </c>
      <c r="B8" s="30" t="s">
        <v>523</v>
      </c>
      <c r="C8" s="30"/>
      <c r="D8" s="30"/>
      <c r="E8" s="30"/>
    </row>
    <row r="9" s="1" customFormat="1" ht="59.1" customHeight="1" spans="1:5">
      <c r="A9" s="6" t="s">
        <v>524</v>
      </c>
      <c r="B9" s="30" t="s">
        <v>525</v>
      </c>
      <c r="C9" s="30"/>
      <c r="D9" s="30"/>
      <c r="E9" s="30"/>
    </row>
    <row r="10" s="1" customFormat="1" ht="21.75" customHeight="1" spans="1:5">
      <c r="A10" s="6" t="s">
        <v>526</v>
      </c>
      <c r="B10" s="31" t="s">
        <v>527</v>
      </c>
      <c r="C10" s="31" t="s">
        <v>528</v>
      </c>
      <c r="D10" s="31" t="s">
        <v>529</v>
      </c>
      <c r="E10" s="32" t="s">
        <v>530</v>
      </c>
    </row>
    <row r="11" s="1" customFormat="1" ht="38.25" customHeight="1" spans="1:5">
      <c r="A11" s="33" t="s">
        <v>526</v>
      </c>
      <c r="B11" s="22" t="s">
        <v>531</v>
      </c>
      <c r="C11" s="23">
        <v>0.5</v>
      </c>
      <c r="D11" s="19" t="s">
        <v>532</v>
      </c>
      <c r="E11" s="7" t="s">
        <v>533</v>
      </c>
    </row>
    <row r="12" s="1" customFormat="1" ht="30" customHeight="1" spans="1:5">
      <c r="A12" s="33" t="s">
        <v>526</v>
      </c>
      <c r="B12" s="34" t="s">
        <v>534</v>
      </c>
      <c r="C12" s="35">
        <v>0.1</v>
      </c>
      <c r="D12" s="19" t="s">
        <v>532</v>
      </c>
      <c r="E12" s="7" t="s">
        <v>535</v>
      </c>
    </row>
    <row r="13" s="1" customFormat="1" ht="18" customHeight="1" spans="1:5">
      <c r="A13" s="33" t="s">
        <v>526</v>
      </c>
      <c r="B13" s="34" t="s">
        <v>536</v>
      </c>
      <c r="C13" s="35">
        <v>0.1</v>
      </c>
      <c r="D13" s="19" t="s">
        <v>532</v>
      </c>
      <c r="E13" s="7" t="s">
        <v>537</v>
      </c>
    </row>
    <row r="14" s="1" customFormat="1" ht="18" customHeight="1" spans="1:5">
      <c r="A14" s="33" t="s">
        <v>526</v>
      </c>
      <c r="B14" s="34" t="s">
        <v>538</v>
      </c>
      <c r="C14" s="35">
        <v>0.1</v>
      </c>
      <c r="D14" s="19" t="s">
        <v>532</v>
      </c>
      <c r="E14" s="7" t="s">
        <v>539</v>
      </c>
    </row>
    <row r="15" s="1" customFormat="1" ht="18" customHeight="1" spans="1:5">
      <c r="A15" s="33"/>
      <c r="B15" s="34" t="s">
        <v>540</v>
      </c>
      <c r="C15" s="35">
        <v>0.1</v>
      </c>
      <c r="D15" s="19" t="s">
        <v>532</v>
      </c>
      <c r="E15" s="7" t="s">
        <v>533</v>
      </c>
    </row>
    <row r="16" s="1" customFormat="1" ht="18" customHeight="1" spans="1:5">
      <c r="A16" s="33"/>
      <c r="B16" s="34" t="s">
        <v>541</v>
      </c>
      <c r="C16" s="35">
        <v>0.1</v>
      </c>
      <c r="D16" s="19" t="s">
        <v>532</v>
      </c>
      <c r="E16" s="7" t="s">
        <v>537</v>
      </c>
    </row>
    <row r="17" s="1" customFormat="1" ht="18" customHeight="1" spans="1:5">
      <c r="A17" s="7"/>
      <c r="B17" s="36"/>
      <c r="C17" s="37"/>
      <c r="D17" s="37"/>
      <c r="E17" s="38"/>
    </row>
    <row r="18" s="1" customFormat="1" ht="18" customHeight="1" spans="1:5">
      <c r="A18" s="7"/>
      <c r="B18" s="24"/>
      <c r="C18" s="23"/>
      <c r="D18" s="23"/>
      <c r="E18" s="7"/>
    </row>
    <row r="19" s="1" customFormat="1" ht="18" customHeight="1" spans="1:5">
      <c r="A19" s="7"/>
      <c r="B19" s="24"/>
      <c r="C19" s="23"/>
      <c r="D19" s="23"/>
      <c r="E19" s="7"/>
    </row>
    <row r="20" s="1" customFormat="1" ht="18" customHeight="1" spans="1:5">
      <c r="A20" s="7"/>
      <c r="B20" s="24"/>
      <c r="C20" s="23"/>
      <c r="D20" s="23"/>
      <c r="E20" s="7"/>
    </row>
    <row r="21" s="1" customFormat="1" ht="18" customHeight="1" spans="1:5">
      <c r="A21" s="7"/>
      <c r="B21" s="24"/>
      <c r="C21" s="23"/>
      <c r="D21" s="23"/>
      <c r="E21" s="7"/>
    </row>
    <row r="22" s="1" customFormat="1" ht="18" customHeight="1" spans="1:5">
      <c r="A22" s="7"/>
      <c r="B22" s="24"/>
      <c r="C22" s="23"/>
      <c r="D22" s="23"/>
      <c r="E22" s="7"/>
    </row>
    <row r="23" s="1" customFormat="1" ht="18" customHeight="1" spans="1:5">
      <c r="A23" s="7" t="s">
        <v>526</v>
      </c>
      <c r="B23" s="24"/>
      <c r="C23" s="7"/>
      <c r="D23" s="7"/>
      <c r="E23" s="7"/>
    </row>
    <row r="24" s="1" customFormat="1" ht="18" customHeight="1" spans="1:5">
      <c r="A24" s="7" t="s">
        <v>526</v>
      </c>
      <c r="B24" s="24"/>
      <c r="C24" s="7"/>
      <c r="D24" s="7"/>
      <c r="E24" s="7"/>
    </row>
    <row r="25" s="1" customFormat="1" ht="18" customHeight="1" spans="1:5">
      <c r="A25" s="7" t="s">
        <v>526</v>
      </c>
      <c r="B25" s="24"/>
      <c r="C25" s="7"/>
      <c r="D25" s="7"/>
      <c r="E25" s="7"/>
    </row>
    <row r="26" s="1" customFormat="1" ht="18" customHeight="1" spans="1:5">
      <c r="A26" s="7" t="s">
        <v>526</v>
      </c>
      <c r="B26" s="24"/>
      <c r="C26" s="7"/>
      <c r="D26" s="7"/>
      <c r="E26" s="7"/>
    </row>
    <row r="28" spans="1:1">
      <c r="A28" t="s">
        <v>542</v>
      </c>
    </row>
  </sheetData>
  <mergeCells count="9">
    <mergeCell ref="A2:E2"/>
    <mergeCell ref="A3:B3"/>
    <mergeCell ref="C4:D4"/>
    <mergeCell ref="B7:E7"/>
    <mergeCell ref="B8:E8"/>
    <mergeCell ref="B9:E9"/>
    <mergeCell ref="A5:A6"/>
    <mergeCell ref="A10:A26"/>
    <mergeCell ref="B5:E6"/>
  </mergeCells>
  <pageMargins left="0.699305555555556" right="0.699305555555556" top="0.75" bottom="0.75" header="0.3" footer="0.3"/>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F18"/>
  <sheetViews>
    <sheetView workbookViewId="0">
      <selection activeCell="H8" sqref="H8"/>
    </sheetView>
  </sheetViews>
  <sheetFormatPr defaultColWidth="8" defaultRowHeight="13.5" outlineLevelCol="5"/>
  <cols>
    <col min="1" max="1" width="12.25" customWidth="1"/>
    <col min="2" max="2" width="36.875" customWidth="1"/>
    <col min="3" max="3" width="16.25" customWidth="1"/>
    <col min="4" max="4" width="12.25" customWidth="1"/>
    <col min="5" max="5" width="12" customWidth="1"/>
    <col min="6" max="6" width="16.25" customWidth="1"/>
    <col min="7" max="258" width="9" customWidth="1"/>
  </cols>
  <sheetData>
    <row r="2" s="1" customFormat="1" ht="31.5" customHeight="1" spans="1:6">
      <c r="A2" s="3" t="s">
        <v>511</v>
      </c>
      <c r="B2" s="3" t="s">
        <v>512</v>
      </c>
      <c r="C2" s="3"/>
      <c r="D2" s="3" t="s">
        <v>512</v>
      </c>
      <c r="E2" s="3" t="s">
        <v>512</v>
      </c>
      <c r="F2" s="3" t="s">
        <v>512</v>
      </c>
    </row>
    <row r="3" s="1" customFormat="1" ht="19.9" customHeight="1" spans="1:6">
      <c r="A3" s="4" t="s">
        <v>543</v>
      </c>
      <c r="B3" s="5" t="s">
        <v>544</v>
      </c>
      <c r="C3" s="5"/>
      <c r="D3" s="5"/>
      <c r="E3" s="4" t="s">
        <v>514</v>
      </c>
      <c r="F3" s="4" t="s">
        <v>313</v>
      </c>
    </row>
    <row r="4" s="1" customFormat="1" ht="24" customHeight="1" spans="1:6">
      <c r="A4" s="6" t="s">
        <v>515</v>
      </c>
      <c r="B4" s="6" t="s">
        <v>545</v>
      </c>
      <c r="C4" s="6"/>
      <c r="D4" s="7"/>
      <c r="E4" s="6" t="s">
        <v>517</v>
      </c>
      <c r="F4" s="6" t="s">
        <v>546</v>
      </c>
    </row>
    <row r="5" s="1" customFormat="1" ht="19.15" customHeight="1" spans="1:6">
      <c r="A5" s="6" t="s">
        <v>519</v>
      </c>
      <c r="B5" s="8" t="s">
        <v>547</v>
      </c>
      <c r="C5" s="9"/>
      <c r="D5" s="9"/>
      <c r="E5" s="9"/>
      <c r="F5" s="10"/>
    </row>
    <row r="6" s="1" customFormat="1" ht="21" customHeight="1" spans="1:6">
      <c r="A6" s="6" t="s">
        <v>519</v>
      </c>
      <c r="B6" s="11"/>
      <c r="C6" s="12"/>
      <c r="D6" s="12"/>
      <c r="E6" s="12"/>
      <c r="F6" s="13"/>
    </row>
    <row r="7" s="1" customFormat="1" ht="145.5" customHeight="1" spans="1:6">
      <c r="A7" s="6" t="s">
        <v>520</v>
      </c>
      <c r="B7" s="14" t="s">
        <v>548</v>
      </c>
      <c r="C7" s="14"/>
      <c r="D7" s="14"/>
      <c r="E7" s="14"/>
      <c r="F7" s="14"/>
    </row>
    <row r="8" s="1" customFormat="1" ht="133.5" customHeight="1" spans="1:6">
      <c r="A8" s="6" t="s">
        <v>522</v>
      </c>
      <c r="B8" s="15" t="s">
        <v>549</v>
      </c>
      <c r="C8" s="16"/>
      <c r="D8" s="16"/>
      <c r="E8" s="16"/>
      <c r="F8" s="17"/>
    </row>
    <row r="9" s="1" customFormat="1" ht="111" customHeight="1" spans="1:6">
      <c r="A9" s="6" t="s">
        <v>524</v>
      </c>
      <c r="B9" s="18" t="s">
        <v>550</v>
      </c>
      <c r="C9" s="18"/>
      <c r="D9" s="18"/>
      <c r="E9" s="18"/>
      <c r="F9" s="18"/>
    </row>
    <row r="10" s="1" customFormat="1" ht="21.75" customHeight="1" spans="1:6">
      <c r="A10" s="6" t="s">
        <v>526</v>
      </c>
      <c r="B10" s="6" t="s">
        <v>527</v>
      </c>
      <c r="C10" s="19" t="s">
        <v>528</v>
      </c>
      <c r="D10" s="19" t="s">
        <v>529</v>
      </c>
      <c r="E10" s="20"/>
      <c r="F10" s="7" t="s">
        <v>530</v>
      </c>
    </row>
    <row r="11" s="2" customFormat="1" ht="29.1" customHeight="1" spans="1:6">
      <c r="A11" s="21" t="s">
        <v>526</v>
      </c>
      <c r="B11" s="22" t="s">
        <v>531</v>
      </c>
      <c r="C11" s="23">
        <v>0.57</v>
      </c>
      <c r="D11" s="19" t="s">
        <v>532</v>
      </c>
      <c r="E11" s="20"/>
      <c r="F11" s="7" t="s">
        <v>533</v>
      </c>
    </row>
    <row r="12" s="2" customFormat="1" ht="29.1" customHeight="1" spans="1:6">
      <c r="A12" s="21" t="s">
        <v>526</v>
      </c>
      <c r="B12" s="22" t="s">
        <v>551</v>
      </c>
      <c r="C12" s="23">
        <v>0.18</v>
      </c>
      <c r="D12" s="19" t="s">
        <v>532</v>
      </c>
      <c r="E12" s="20"/>
      <c r="F12" s="7" t="s">
        <v>535</v>
      </c>
    </row>
    <row r="13" s="2" customFormat="1" ht="29.1" customHeight="1" spans="1:6">
      <c r="A13" s="21" t="s">
        <v>526</v>
      </c>
      <c r="B13" s="24" t="s">
        <v>552</v>
      </c>
      <c r="C13" s="23">
        <v>0.15</v>
      </c>
      <c r="D13" s="19" t="s">
        <v>553</v>
      </c>
      <c r="E13" s="20"/>
      <c r="F13" s="7" t="s">
        <v>539</v>
      </c>
    </row>
    <row r="14" s="2" customFormat="1" ht="29.1" customHeight="1" spans="1:6">
      <c r="A14" s="21" t="s">
        <v>526</v>
      </c>
      <c r="B14" s="24" t="s">
        <v>554</v>
      </c>
      <c r="C14" s="23">
        <v>0.1</v>
      </c>
      <c r="D14" s="19" t="s">
        <v>532</v>
      </c>
      <c r="E14" s="20"/>
      <c r="F14" s="7" t="s">
        <v>537</v>
      </c>
    </row>
    <row r="15" s="2" customFormat="1" ht="29.1" customHeight="1" spans="1:6">
      <c r="A15" s="21" t="s">
        <v>526</v>
      </c>
      <c r="B15" s="25"/>
      <c r="C15" s="26"/>
      <c r="D15" s="27"/>
      <c r="E15" s="28"/>
      <c r="F15" s="21"/>
    </row>
    <row r="16" s="2" customFormat="1" ht="29.1" customHeight="1" spans="1:6">
      <c r="A16" s="21" t="s">
        <v>526</v>
      </c>
      <c r="B16" s="25"/>
      <c r="C16" s="26"/>
      <c r="D16" s="27"/>
      <c r="E16" s="28"/>
      <c r="F16" s="21"/>
    </row>
    <row r="17" s="2" customFormat="1" ht="29.1" customHeight="1" spans="1:6">
      <c r="A17" s="21" t="s">
        <v>526</v>
      </c>
      <c r="B17" s="25"/>
      <c r="C17" s="26"/>
      <c r="D17" s="27"/>
      <c r="E17" s="28"/>
      <c r="F17" s="21"/>
    </row>
    <row r="18" s="2" customFormat="1" ht="29.1" customHeight="1" spans="1:6">
      <c r="A18" s="21" t="s">
        <v>526</v>
      </c>
      <c r="B18" s="25"/>
      <c r="C18" s="26"/>
      <c r="D18" s="27"/>
      <c r="E18" s="28"/>
      <c r="F18" s="21"/>
    </row>
  </sheetData>
  <mergeCells count="18">
    <mergeCell ref="A2:F2"/>
    <mergeCell ref="B3:D3"/>
    <mergeCell ref="B4:D4"/>
    <mergeCell ref="B7:F7"/>
    <mergeCell ref="B8:F8"/>
    <mergeCell ref="B9:F9"/>
    <mergeCell ref="D10:E10"/>
    <mergeCell ref="D11:E11"/>
    <mergeCell ref="D12:E12"/>
    <mergeCell ref="D13:E13"/>
    <mergeCell ref="D14:E14"/>
    <mergeCell ref="D15:E15"/>
    <mergeCell ref="D16:E16"/>
    <mergeCell ref="D17:E17"/>
    <mergeCell ref="D18:E18"/>
    <mergeCell ref="A5:A6"/>
    <mergeCell ref="A10:A18"/>
    <mergeCell ref="B5:F6"/>
  </mergeCell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19"/>
  <sheetViews>
    <sheetView showGridLines="0" showZeros="0" workbookViewId="0">
      <selection activeCell="I7" sqref="I7"/>
    </sheetView>
  </sheetViews>
  <sheetFormatPr defaultColWidth="6.875" defaultRowHeight="20.1" customHeight="1"/>
  <cols>
    <col min="1" max="1" width="22.125" style="180" customWidth="1"/>
    <col min="2" max="2" width="14" style="180" customWidth="1"/>
    <col min="3" max="3" width="16.375" style="180" customWidth="1"/>
    <col min="4" max="4" width="13.25" style="180" customWidth="1"/>
    <col min="5" max="5" width="14" style="180" customWidth="1"/>
    <col min="6" max="6" width="13" style="180" customWidth="1"/>
    <col min="7" max="7" width="12.375" style="180" customWidth="1"/>
    <col min="8" max="256" width="6.875" style="181"/>
    <col min="257" max="257" width="22.875" style="181" customWidth="1"/>
    <col min="258" max="258" width="19" style="181" customWidth="1"/>
    <col min="259" max="259" width="20.5" style="181" customWidth="1"/>
    <col min="260" max="263" width="19" style="181" customWidth="1"/>
    <col min="264" max="512" width="6.875" style="181"/>
    <col min="513" max="513" width="22.875" style="181" customWidth="1"/>
    <col min="514" max="514" width="19" style="181" customWidth="1"/>
    <col min="515" max="515" width="20.5" style="181" customWidth="1"/>
    <col min="516" max="519" width="19" style="181" customWidth="1"/>
    <col min="520" max="768" width="6.875" style="181"/>
    <col min="769" max="769" width="22.875" style="181" customWidth="1"/>
    <col min="770" max="770" width="19" style="181" customWidth="1"/>
    <col min="771" max="771" width="20.5" style="181" customWidth="1"/>
    <col min="772" max="775" width="19" style="181" customWidth="1"/>
    <col min="776" max="1024" width="6.875" style="181"/>
    <col min="1025" max="1025" width="22.875" style="181" customWidth="1"/>
    <col min="1026" max="1026" width="19" style="181" customWidth="1"/>
    <col min="1027" max="1027" width="20.5" style="181" customWidth="1"/>
    <col min="1028" max="1031" width="19" style="181" customWidth="1"/>
    <col min="1032" max="1280" width="6.875" style="181"/>
    <col min="1281" max="1281" width="22.875" style="181" customWidth="1"/>
    <col min="1282" max="1282" width="19" style="181" customWidth="1"/>
    <col min="1283" max="1283" width="20.5" style="181" customWidth="1"/>
    <col min="1284" max="1287" width="19" style="181" customWidth="1"/>
    <col min="1288" max="1536" width="6.875" style="181"/>
    <col min="1537" max="1537" width="22.875" style="181" customWidth="1"/>
    <col min="1538" max="1538" width="19" style="181" customWidth="1"/>
    <col min="1539" max="1539" width="20.5" style="181" customWidth="1"/>
    <col min="1540" max="1543" width="19" style="181" customWidth="1"/>
    <col min="1544" max="1792" width="6.875" style="181"/>
    <col min="1793" max="1793" width="22.875" style="181" customWidth="1"/>
    <col min="1794" max="1794" width="19" style="181" customWidth="1"/>
    <col min="1795" max="1795" width="20.5" style="181" customWidth="1"/>
    <col min="1796" max="1799" width="19" style="181" customWidth="1"/>
    <col min="1800" max="2048" width="6.875" style="181"/>
    <col min="2049" max="2049" width="22.875" style="181" customWidth="1"/>
    <col min="2050" max="2050" width="19" style="181" customWidth="1"/>
    <col min="2051" max="2051" width="20.5" style="181" customWidth="1"/>
    <col min="2052" max="2055" width="19" style="181" customWidth="1"/>
    <col min="2056" max="2304" width="6.875" style="181"/>
    <col min="2305" max="2305" width="22.875" style="181" customWidth="1"/>
    <col min="2306" max="2306" width="19" style="181" customWidth="1"/>
    <col min="2307" max="2307" width="20.5" style="181" customWidth="1"/>
    <col min="2308" max="2311" width="19" style="181" customWidth="1"/>
    <col min="2312" max="2560" width="6.875" style="181"/>
    <col min="2561" max="2561" width="22.875" style="181" customWidth="1"/>
    <col min="2562" max="2562" width="19" style="181" customWidth="1"/>
    <col min="2563" max="2563" width="20.5" style="181" customWidth="1"/>
    <col min="2564" max="2567" width="19" style="181" customWidth="1"/>
    <col min="2568" max="2816" width="6.875" style="181"/>
    <col min="2817" max="2817" width="22.875" style="181" customWidth="1"/>
    <col min="2818" max="2818" width="19" style="181" customWidth="1"/>
    <col min="2819" max="2819" width="20.5" style="181" customWidth="1"/>
    <col min="2820" max="2823" width="19" style="181" customWidth="1"/>
    <col min="2824" max="3072" width="6.875" style="181"/>
    <col min="3073" max="3073" width="22.875" style="181" customWidth="1"/>
    <col min="3074" max="3074" width="19" style="181" customWidth="1"/>
    <col min="3075" max="3075" width="20.5" style="181" customWidth="1"/>
    <col min="3076" max="3079" width="19" style="181" customWidth="1"/>
    <col min="3080" max="3328" width="6.875" style="181"/>
    <col min="3329" max="3329" width="22.875" style="181" customWidth="1"/>
    <col min="3330" max="3330" width="19" style="181" customWidth="1"/>
    <col min="3331" max="3331" width="20.5" style="181" customWidth="1"/>
    <col min="3332" max="3335" width="19" style="181" customWidth="1"/>
    <col min="3336" max="3584" width="6.875" style="181"/>
    <col min="3585" max="3585" width="22.875" style="181" customWidth="1"/>
    <col min="3586" max="3586" width="19" style="181" customWidth="1"/>
    <col min="3587" max="3587" width="20.5" style="181" customWidth="1"/>
    <col min="3588" max="3591" width="19" style="181" customWidth="1"/>
    <col min="3592" max="3840" width="6.875" style="181"/>
    <col min="3841" max="3841" width="22.875" style="181" customWidth="1"/>
    <col min="3842" max="3842" width="19" style="181" customWidth="1"/>
    <col min="3843" max="3843" width="20.5" style="181" customWidth="1"/>
    <col min="3844" max="3847" width="19" style="181" customWidth="1"/>
    <col min="3848" max="4096" width="6.875" style="181"/>
    <col min="4097" max="4097" width="22.875" style="181" customWidth="1"/>
    <col min="4098" max="4098" width="19" style="181" customWidth="1"/>
    <col min="4099" max="4099" width="20.5" style="181" customWidth="1"/>
    <col min="4100" max="4103" width="19" style="181" customWidth="1"/>
    <col min="4104" max="4352" width="6.875" style="181"/>
    <col min="4353" max="4353" width="22.875" style="181" customWidth="1"/>
    <col min="4354" max="4354" width="19" style="181" customWidth="1"/>
    <col min="4355" max="4355" width="20.5" style="181" customWidth="1"/>
    <col min="4356" max="4359" width="19" style="181" customWidth="1"/>
    <col min="4360" max="4608" width="6.875" style="181"/>
    <col min="4609" max="4609" width="22.875" style="181" customWidth="1"/>
    <col min="4610" max="4610" width="19" style="181" customWidth="1"/>
    <col min="4611" max="4611" width="20.5" style="181" customWidth="1"/>
    <col min="4612" max="4615" width="19" style="181" customWidth="1"/>
    <col min="4616" max="4864" width="6.875" style="181"/>
    <col min="4865" max="4865" width="22.875" style="181" customWidth="1"/>
    <col min="4866" max="4866" width="19" style="181" customWidth="1"/>
    <col min="4867" max="4867" width="20.5" style="181" customWidth="1"/>
    <col min="4868" max="4871" width="19" style="181" customWidth="1"/>
    <col min="4872" max="5120" width="6.875" style="181"/>
    <col min="5121" max="5121" width="22.875" style="181" customWidth="1"/>
    <col min="5122" max="5122" width="19" style="181" customWidth="1"/>
    <col min="5123" max="5123" width="20.5" style="181" customWidth="1"/>
    <col min="5124" max="5127" width="19" style="181" customWidth="1"/>
    <col min="5128" max="5376" width="6.875" style="181"/>
    <col min="5377" max="5377" width="22.875" style="181" customWidth="1"/>
    <col min="5378" max="5378" width="19" style="181" customWidth="1"/>
    <col min="5379" max="5379" width="20.5" style="181" customWidth="1"/>
    <col min="5380" max="5383" width="19" style="181" customWidth="1"/>
    <col min="5384" max="5632" width="6.875" style="181"/>
    <col min="5633" max="5633" width="22.875" style="181" customWidth="1"/>
    <col min="5634" max="5634" width="19" style="181" customWidth="1"/>
    <col min="5635" max="5635" width="20.5" style="181" customWidth="1"/>
    <col min="5636" max="5639" width="19" style="181" customWidth="1"/>
    <col min="5640" max="5888" width="6.875" style="181"/>
    <col min="5889" max="5889" width="22.875" style="181" customWidth="1"/>
    <col min="5890" max="5890" width="19" style="181" customWidth="1"/>
    <col min="5891" max="5891" width="20.5" style="181" customWidth="1"/>
    <col min="5892" max="5895" width="19" style="181" customWidth="1"/>
    <col min="5896" max="6144" width="6.875" style="181"/>
    <col min="6145" max="6145" width="22.875" style="181" customWidth="1"/>
    <col min="6146" max="6146" width="19" style="181" customWidth="1"/>
    <col min="6147" max="6147" width="20.5" style="181" customWidth="1"/>
    <col min="6148" max="6151" width="19" style="181" customWidth="1"/>
    <col min="6152" max="6400" width="6.875" style="181"/>
    <col min="6401" max="6401" width="22.875" style="181" customWidth="1"/>
    <col min="6402" max="6402" width="19" style="181" customWidth="1"/>
    <col min="6403" max="6403" width="20.5" style="181" customWidth="1"/>
    <col min="6404" max="6407" width="19" style="181" customWidth="1"/>
    <col min="6408" max="6656" width="6.875" style="181"/>
    <col min="6657" max="6657" width="22.875" style="181" customWidth="1"/>
    <col min="6658" max="6658" width="19" style="181" customWidth="1"/>
    <col min="6659" max="6659" width="20.5" style="181" customWidth="1"/>
    <col min="6660" max="6663" width="19" style="181" customWidth="1"/>
    <col min="6664" max="6912" width="6.875" style="181"/>
    <col min="6913" max="6913" width="22.875" style="181" customWidth="1"/>
    <col min="6914" max="6914" width="19" style="181" customWidth="1"/>
    <col min="6915" max="6915" width="20.5" style="181" customWidth="1"/>
    <col min="6916" max="6919" width="19" style="181" customWidth="1"/>
    <col min="6920" max="7168" width="6.875" style="181"/>
    <col min="7169" max="7169" width="22.875" style="181" customWidth="1"/>
    <col min="7170" max="7170" width="19" style="181" customWidth="1"/>
    <col min="7171" max="7171" width="20.5" style="181" customWidth="1"/>
    <col min="7172" max="7175" width="19" style="181" customWidth="1"/>
    <col min="7176" max="7424" width="6.875" style="181"/>
    <col min="7425" max="7425" width="22.875" style="181" customWidth="1"/>
    <col min="7426" max="7426" width="19" style="181" customWidth="1"/>
    <col min="7427" max="7427" width="20.5" style="181" customWidth="1"/>
    <col min="7428" max="7431" width="19" style="181" customWidth="1"/>
    <col min="7432" max="7680" width="6.875" style="181"/>
    <col min="7681" max="7681" width="22.875" style="181" customWidth="1"/>
    <col min="7682" max="7682" width="19" style="181" customWidth="1"/>
    <col min="7683" max="7683" width="20.5" style="181" customWidth="1"/>
    <col min="7684" max="7687" width="19" style="181" customWidth="1"/>
    <col min="7688" max="7936" width="6.875" style="181"/>
    <col min="7937" max="7937" width="22.875" style="181" customWidth="1"/>
    <col min="7938" max="7938" width="19" style="181" customWidth="1"/>
    <col min="7939" max="7939" width="20.5" style="181" customWidth="1"/>
    <col min="7940" max="7943" width="19" style="181" customWidth="1"/>
    <col min="7944" max="8192" width="6.875" style="181"/>
    <col min="8193" max="8193" width="22.875" style="181" customWidth="1"/>
    <col min="8194" max="8194" width="19" style="181" customWidth="1"/>
    <col min="8195" max="8195" width="20.5" style="181" customWidth="1"/>
    <col min="8196" max="8199" width="19" style="181" customWidth="1"/>
    <col min="8200" max="8448" width="6.875" style="181"/>
    <col min="8449" max="8449" width="22.875" style="181" customWidth="1"/>
    <col min="8450" max="8450" width="19" style="181" customWidth="1"/>
    <col min="8451" max="8451" width="20.5" style="181" customWidth="1"/>
    <col min="8452" max="8455" width="19" style="181" customWidth="1"/>
    <col min="8456" max="8704" width="6.875" style="181"/>
    <col min="8705" max="8705" width="22.875" style="181" customWidth="1"/>
    <col min="8706" max="8706" width="19" style="181" customWidth="1"/>
    <col min="8707" max="8707" width="20.5" style="181" customWidth="1"/>
    <col min="8708" max="8711" width="19" style="181" customWidth="1"/>
    <col min="8712" max="8960" width="6.875" style="181"/>
    <col min="8961" max="8961" width="22.875" style="181" customWidth="1"/>
    <col min="8962" max="8962" width="19" style="181" customWidth="1"/>
    <col min="8963" max="8963" width="20.5" style="181" customWidth="1"/>
    <col min="8964" max="8967" width="19" style="181" customWidth="1"/>
    <col min="8968" max="9216" width="6.875" style="181"/>
    <col min="9217" max="9217" width="22.875" style="181" customWidth="1"/>
    <col min="9218" max="9218" width="19" style="181" customWidth="1"/>
    <col min="9219" max="9219" width="20.5" style="181" customWidth="1"/>
    <col min="9220" max="9223" width="19" style="181" customWidth="1"/>
    <col min="9224" max="9472" width="6.875" style="181"/>
    <col min="9473" max="9473" width="22.875" style="181" customWidth="1"/>
    <col min="9474" max="9474" width="19" style="181" customWidth="1"/>
    <col min="9475" max="9475" width="20.5" style="181" customWidth="1"/>
    <col min="9476" max="9479" width="19" style="181" customWidth="1"/>
    <col min="9480" max="9728" width="6.875" style="181"/>
    <col min="9729" max="9729" width="22.875" style="181" customWidth="1"/>
    <col min="9730" max="9730" width="19" style="181" customWidth="1"/>
    <col min="9731" max="9731" width="20.5" style="181" customWidth="1"/>
    <col min="9732" max="9735" width="19" style="181" customWidth="1"/>
    <col min="9736" max="9984" width="6.875" style="181"/>
    <col min="9985" max="9985" width="22.875" style="181" customWidth="1"/>
    <col min="9986" max="9986" width="19" style="181" customWidth="1"/>
    <col min="9987" max="9987" width="20.5" style="181" customWidth="1"/>
    <col min="9988" max="9991" width="19" style="181" customWidth="1"/>
    <col min="9992" max="10240" width="6.875" style="181"/>
    <col min="10241" max="10241" width="22.875" style="181" customWidth="1"/>
    <col min="10242" max="10242" width="19" style="181" customWidth="1"/>
    <col min="10243" max="10243" width="20.5" style="181" customWidth="1"/>
    <col min="10244" max="10247" width="19" style="181" customWidth="1"/>
    <col min="10248" max="10496" width="6.875" style="181"/>
    <col min="10497" max="10497" width="22.875" style="181" customWidth="1"/>
    <col min="10498" max="10498" width="19" style="181" customWidth="1"/>
    <col min="10499" max="10499" width="20.5" style="181" customWidth="1"/>
    <col min="10500" max="10503" width="19" style="181" customWidth="1"/>
    <col min="10504" max="10752" width="6.875" style="181"/>
    <col min="10753" max="10753" width="22.875" style="181" customWidth="1"/>
    <col min="10754" max="10754" width="19" style="181" customWidth="1"/>
    <col min="10755" max="10755" width="20.5" style="181" customWidth="1"/>
    <col min="10756" max="10759" width="19" style="181" customWidth="1"/>
    <col min="10760" max="11008" width="6.875" style="181"/>
    <col min="11009" max="11009" width="22.875" style="181" customWidth="1"/>
    <col min="11010" max="11010" width="19" style="181" customWidth="1"/>
    <col min="11011" max="11011" width="20.5" style="181" customWidth="1"/>
    <col min="11012" max="11015" width="19" style="181" customWidth="1"/>
    <col min="11016" max="11264" width="6.875" style="181"/>
    <col min="11265" max="11265" width="22.875" style="181" customWidth="1"/>
    <col min="11266" max="11266" width="19" style="181" customWidth="1"/>
    <col min="11267" max="11267" width="20.5" style="181" customWidth="1"/>
    <col min="11268" max="11271" width="19" style="181" customWidth="1"/>
    <col min="11272" max="11520" width="6.875" style="181"/>
    <col min="11521" max="11521" width="22.875" style="181" customWidth="1"/>
    <col min="11522" max="11522" width="19" style="181" customWidth="1"/>
    <col min="11523" max="11523" width="20.5" style="181" customWidth="1"/>
    <col min="11524" max="11527" width="19" style="181" customWidth="1"/>
    <col min="11528" max="11776" width="6.875" style="181"/>
    <col min="11777" max="11777" width="22.875" style="181" customWidth="1"/>
    <col min="11778" max="11778" width="19" style="181" customWidth="1"/>
    <col min="11779" max="11779" width="20.5" style="181" customWidth="1"/>
    <col min="11780" max="11783" width="19" style="181" customWidth="1"/>
    <col min="11784" max="12032" width="6.875" style="181"/>
    <col min="12033" max="12033" width="22.875" style="181" customWidth="1"/>
    <col min="12034" max="12034" width="19" style="181" customWidth="1"/>
    <col min="12035" max="12035" width="20.5" style="181" customWidth="1"/>
    <col min="12036" max="12039" width="19" style="181" customWidth="1"/>
    <col min="12040" max="12288" width="6.875" style="181"/>
    <col min="12289" max="12289" width="22.875" style="181" customWidth="1"/>
    <col min="12290" max="12290" width="19" style="181" customWidth="1"/>
    <col min="12291" max="12291" width="20.5" style="181" customWidth="1"/>
    <col min="12292" max="12295" width="19" style="181" customWidth="1"/>
    <col min="12296" max="12544" width="6.875" style="181"/>
    <col min="12545" max="12545" width="22.875" style="181" customWidth="1"/>
    <col min="12546" max="12546" width="19" style="181" customWidth="1"/>
    <col min="12547" max="12547" width="20.5" style="181" customWidth="1"/>
    <col min="12548" max="12551" width="19" style="181" customWidth="1"/>
    <col min="12552" max="12800" width="6.875" style="181"/>
    <col min="12801" max="12801" width="22.875" style="181" customWidth="1"/>
    <col min="12802" max="12802" width="19" style="181" customWidth="1"/>
    <col min="12803" max="12803" width="20.5" style="181" customWidth="1"/>
    <col min="12804" max="12807" width="19" style="181" customWidth="1"/>
    <col min="12808" max="13056" width="6.875" style="181"/>
    <col min="13057" max="13057" width="22.875" style="181" customWidth="1"/>
    <col min="13058" max="13058" width="19" style="181" customWidth="1"/>
    <col min="13059" max="13059" width="20.5" style="181" customWidth="1"/>
    <col min="13060" max="13063" width="19" style="181" customWidth="1"/>
    <col min="13064" max="13312" width="6.875" style="181"/>
    <col min="13313" max="13313" width="22.875" style="181" customWidth="1"/>
    <col min="13314" max="13314" width="19" style="181" customWidth="1"/>
    <col min="13315" max="13315" width="20.5" style="181" customWidth="1"/>
    <col min="13316" max="13319" width="19" style="181" customWidth="1"/>
    <col min="13320" max="13568" width="6.875" style="181"/>
    <col min="13569" max="13569" width="22.875" style="181" customWidth="1"/>
    <col min="13570" max="13570" width="19" style="181" customWidth="1"/>
    <col min="13571" max="13571" width="20.5" style="181" customWidth="1"/>
    <col min="13572" max="13575" width="19" style="181" customWidth="1"/>
    <col min="13576" max="13824" width="6.875" style="181"/>
    <col min="13825" max="13825" width="22.875" style="181" customWidth="1"/>
    <col min="13826" max="13826" width="19" style="181" customWidth="1"/>
    <col min="13827" max="13827" width="20.5" style="181" customWidth="1"/>
    <col min="13828" max="13831" width="19" style="181" customWidth="1"/>
    <col min="13832" max="14080" width="6.875" style="181"/>
    <col min="14081" max="14081" width="22.875" style="181" customWidth="1"/>
    <col min="14082" max="14082" width="19" style="181" customWidth="1"/>
    <col min="14083" max="14083" width="20.5" style="181" customWidth="1"/>
    <col min="14084" max="14087" width="19" style="181" customWidth="1"/>
    <col min="14088" max="14336" width="6.875" style="181"/>
    <col min="14337" max="14337" width="22.875" style="181" customWidth="1"/>
    <col min="14338" max="14338" width="19" style="181" customWidth="1"/>
    <col min="14339" max="14339" width="20.5" style="181" customWidth="1"/>
    <col min="14340" max="14343" width="19" style="181" customWidth="1"/>
    <col min="14344" max="14592" width="6.875" style="181"/>
    <col min="14593" max="14593" width="22.875" style="181" customWidth="1"/>
    <col min="14594" max="14594" width="19" style="181" customWidth="1"/>
    <col min="14595" max="14595" width="20.5" style="181" customWidth="1"/>
    <col min="14596" max="14599" width="19" style="181" customWidth="1"/>
    <col min="14600" max="14848" width="6.875" style="181"/>
    <col min="14849" max="14849" width="22.875" style="181" customWidth="1"/>
    <col min="14850" max="14850" width="19" style="181" customWidth="1"/>
    <col min="14851" max="14851" width="20.5" style="181" customWidth="1"/>
    <col min="14852" max="14855" width="19" style="181" customWidth="1"/>
    <col min="14856" max="15104" width="6.875" style="181"/>
    <col min="15105" max="15105" width="22.875" style="181" customWidth="1"/>
    <col min="15106" max="15106" width="19" style="181" customWidth="1"/>
    <col min="15107" max="15107" width="20.5" style="181" customWidth="1"/>
    <col min="15108" max="15111" width="19" style="181" customWidth="1"/>
    <col min="15112" max="15360" width="6.875" style="181"/>
    <col min="15361" max="15361" width="22.875" style="181" customWidth="1"/>
    <col min="15362" max="15362" width="19" style="181" customWidth="1"/>
    <col min="15363" max="15363" width="20.5" style="181" customWidth="1"/>
    <col min="15364" max="15367" width="19" style="181" customWidth="1"/>
    <col min="15368" max="15616" width="6.875" style="181"/>
    <col min="15617" max="15617" width="22.875" style="181" customWidth="1"/>
    <col min="15618" max="15618" width="19" style="181" customWidth="1"/>
    <col min="15619" max="15619" width="20.5" style="181" customWidth="1"/>
    <col min="15620" max="15623" width="19" style="181" customWidth="1"/>
    <col min="15624" max="15872" width="6.875" style="181"/>
    <col min="15873" max="15873" width="22.875" style="181" customWidth="1"/>
    <col min="15874" max="15874" width="19" style="181" customWidth="1"/>
    <col min="15875" max="15875" width="20.5" style="181" customWidth="1"/>
    <col min="15876" max="15879" width="19" style="181" customWidth="1"/>
    <col min="15880" max="16128" width="6.875" style="181"/>
    <col min="16129" max="16129" width="22.875" style="181" customWidth="1"/>
    <col min="16130" max="16130" width="19" style="181" customWidth="1"/>
    <col min="16131" max="16131" width="20.5" style="181" customWidth="1"/>
    <col min="16132" max="16135" width="19" style="181" customWidth="1"/>
    <col min="16136" max="16384" width="6.875" style="181"/>
  </cols>
  <sheetData>
    <row r="1" s="179" customFormat="1" customHeight="1" spans="1:7">
      <c r="A1" s="40" t="s">
        <v>311</v>
      </c>
      <c r="B1" s="182"/>
      <c r="C1" s="182"/>
      <c r="D1" s="182"/>
      <c r="E1" s="182"/>
      <c r="F1" s="182"/>
      <c r="G1" s="182"/>
    </row>
    <row r="2" s="179" customFormat="1" ht="39" customHeight="1" spans="1:7">
      <c r="A2" s="183" t="s">
        <v>312</v>
      </c>
      <c r="B2" s="184"/>
      <c r="C2" s="184"/>
      <c r="D2" s="184"/>
      <c r="E2" s="184"/>
      <c r="F2" s="184"/>
      <c r="G2" s="184"/>
    </row>
    <row r="3" s="179" customFormat="1" customHeight="1" spans="1:7">
      <c r="A3" s="185"/>
      <c r="B3" s="182"/>
      <c r="C3" s="182"/>
      <c r="D3" s="182"/>
      <c r="E3" s="182"/>
      <c r="F3" s="182"/>
      <c r="G3" s="182"/>
    </row>
    <row r="4" s="179" customFormat="1" ht="30.75" customHeight="1" spans="1:7">
      <c r="A4" s="186"/>
      <c r="B4" s="187"/>
      <c r="C4" s="187"/>
      <c r="D4" s="187"/>
      <c r="E4" s="187"/>
      <c r="F4" s="187"/>
      <c r="G4" s="188" t="s">
        <v>313</v>
      </c>
    </row>
    <row r="5" s="179" customFormat="1" customHeight="1" spans="1:7">
      <c r="A5" s="189" t="s">
        <v>314</v>
      </c>
      <c r="B5" s="189"/>
      <c r="C5" s="189" t="s">
        <v>315</v>
      </c>
      <c r="D5" s="189"/>
      <c r="E5" s="189"/>
      <c r="F5" s="189"/>
      <c r="G5" s="189"/>
    </row>
    <row r="6" s="179" customFormat="1" ht="45" customHeight="1" spans="1:7">
      <c r="A6" s="190" t="s">
        <v>316</v>
      </c>
      <c r="B6" s="190" t="s">
        <v>317</v>
      </c>
      <c r="C6" s="190" t="s">
        <v>316</v>
      </c>
      <c r="D6" s="190" t="s">
        <v>318</v>
      </c>
      <c r="E6" s="190" t="s">
        <v>319</v>
      </c>
      <c r="F6" s="190" t="s">
        <v>320</v>
      </c>
      <c r="G6" s="190" t="s">
        <v>321</v>
      </c>
    </row>
    <row r="7" s="179" customFormat="1" customHeight="1" spans="1:7">
      <c r="A7" s="191" t="s">
        <v>322</v>
      </c>
      <c r="B7" s="192">
        <v>16051.73</v>
      </c>
      <c r="C7" s="193" t="s">
        <v>323</v>
      </c>
      <c r="D7" s="194">
        <f>E7+F7+G7</f>
        <v>16983.74</v>
      </c>
      <c r="E7" s="194">
        <v>12783.74</v>
      </c>
      <c r="F7" s="194">
        <v>4200</v>
      </c>
      <c r="G7" s="194"/>
    </row>
    <row r="8" s="179" customFormat="1" customHeight="1" spans="1:7">
      <c r="A8" s="195" t="s">
        <v>324</v>
      </c>
      <c r="B8" s="110">
        <v>11901.73</v>
      </c>
      <c r="C8" s="196"/>
      <c r="D8" s="194">
        <f t="shared" ref="D8:D14" si="0">E8+F8+G8</f>
        <v>0</v>
      </c>
      <c r="E8" s="197"/>
      <c r="F8" s="197"/>
      <c r="G8" s="197"/>
    </row>
    <row r="9" s="179" customFormat="1" customHeight="1" spans="1:7">
      <c r="A9" s="195" t="s">
        <v>325</v>
      </c>
      <c r="B9" s="198">
        <v>4150</v>
      </c>
      <c r="C9" s="196"/>
      <c r="D9" s="194">
        <f t="shared" si="0"/>
        <v>0</v>
      </c>
      <c r="E9" s="197"/>
      <c r="F9" s="197"/>
      <c r="G9" s="197"/>
    </row>
    <row r="10" s="179" customFormat="1" customHeight="1" spans="1:7">
      <c r="A10" s="199" t="s">
        <v>326</v>
      </c>
      <c r="B10" s="200"/>
      <c r="C10" s="201"/>
      <c r="D10" s="194">
        <f t="shared" si="0"/>
        <v>0</v>
      </c>
      <c r="E10" s="197"/>
      <c r="F10" s="197"/>
      <c r="G10" s="197"/>
    </row>
    <row r="11" s="179" customFormat="1" customHeight="1" spans="1:7">
      <c r="A11" s="202" t="s">
        <v>327</v>
      </c>
      <c r="B11" s="192">
        <v>932.01</v>
      </c>
      <c r="C11" s="203"/>
      <c r="D11" s="194">
        <f t="shared" si="0"/>
        <v>0</v>
      </c>
      <c r="E11" s="197"/>
      <c r="F11" s="197"/>
      <c r="G11" s="197"/>
    </row>
    <row r="12" s="179" customFormat="1" customHeight="1" spans="1:7">
      <c r="A12" s="199" t="s">
        <v>324</v>
      </c>
      <c r="B12" s="110">
        <v>882.01</v>
      </c>
      <c r="C12" s="201"/>
      <c r="D12" s="194">
        <f t="shared" si="0"/>
        <v>0</v>
      </c>
      <c r="E12" s="197"/>
      <c r="F12" s="197"/>
      <c r="G12" s="197"/>
    </row>
    <row r="13" s="179" customFormat="1" customHeight="1" spans="1:7">
      <c r="A13" s="199" t="s">
        <v>325</v>
      </c>
      <c r="B13" s="198">
        <v>50</v>
      </c>
      <c r="C13" s="201"/>
      <c r="D13" s="194">
        <f t="shared" si="0"/>
        <v>0</v>
      </c>
      <c r="E13" s="197"/>
      <c r="F13" s="197"/>
      <c r="G13" s="197"/>
    </row>
    <row r="14" s="179" customFormat="1" customHeight="1" spans="1:13">
      <c r="A14" s="195" t="s">
        <v>326</v>
      </c>
      <c r="B14" s="200"/>
      <c r="C14" s="201"/>
      <c r="D14" s="194">
        <f t="shared" si="0"/>
        <v>0</v>
      </c>
      <c r="E14" s="197"/>
      <c r="F14" s="197"/>
      <c r="G14" s="197"/>
      <c r="M14" s="211"/>
    </row>
    <row r="15" s="179" customFormat="1" customHeight="1" spans="1:7">
      <c r="A15" s="202"/>
      <c r="B15" s="204"/>
      <c r="C15" s="203"/>
      <c r="D15" s="205"/>
      <c r="E15" s="205"/>
      <c r="F15" s="205"/>
      <c r="G15" s="205"/>
    </row>
    <row r="16" s="179" customFormat="1" customHeight="1" spans="1:7">
      <c r="A16" s="202"/>
      <c r="B16" s="204"/>
      <c r="C16" s="204" t="s">
        <v>328</v>
      </c>
      <c r="D16" s="206">
        <f>E16+F16+G16</f>
        <v>0</v>
      </c>
      <c r="E16" s="207">
        <f>B8+B12-E7</f>
        <v>0</v>
      </c>
      <c r="F16" s="207">
        <f>B9+B13-F7</f>
        <v>0</v>
      </c>
      <c r="G16" s="207">
        <f>B10+B14-G7</f>
        <v>0</v>
      </c>
    </row>
    <row r="17" s="179" customFormat="1" customHeight="1" spans="1:7">
      <c r="A17" s="202"/>
      <c r="B17" s="204"/>
      <c r="C17" s="204"/>
      <c r="D17" s="207"/>
      <c r="E17" s="207"/>
      <c r="F17" s="207"/>
      <c r="G17" s="208"/>
    </row>
    <row r="18" s="179" customFormat="1" customHeight="1" spans="1:7">
      <c r="A18" s="202" t="s">
        <v>329</v>
      </c>
      <c r="B18" s="209">
        <f>B7+B11</f>
        <v>16983.74</v>
      </c>
      <c r="C18" s="209" t="s">
        <v>330</v>
      </c>
      <c r="D18" s="207">
        <f>SUM(D7+D16)</f>
        <v>16983.74</v>
      </c>
      <c r="E18" s="207">
        <f>SUM(E7+E16)</f>
        <v>12783.74</v>
      </c>
      <c r="F18" s="207">
        <f>SUM(F7+F16)</f>
        <v>4200</v>
      </c>
      <c r="G18" s="207">
        <f>SUM(G7+G16)</f>
        <v>0</v>
      </c>
    </row>
    <row r="19" customHeight="1" spans="1:6">
      <c r="A19" s="210"/>
      <c r="B19" s="210"/>
      <c r="C19" s="210"/>
      <c r="D19" s="210"/>
      <c r="E19" s="210"/>
      <c r="F19" s="210"/>
    </row>
  </sheetData>
  <mergeCells count="2">
    <mergeCell ref="A5:B5"/>
    <mergeCell ref="C5:G5"/>
  </mergeCells>
  <printOptions horizontalCentered="1"/>
  <pageMargins left="0" right="0" top="0" bottom="0" header="0.499305555555556" footer="0.499305555555556"/>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0"/>
  <sheetViews>
    <sheetView showGridLines="0" showZeros="0" workbookViewId="0">
      <selection activeCell="E13" sqref="E13"/>
    </sheetView>
  </sheetViews>
  <sheetFormatPr defaultColWidth="6.875" defaultRowHeight="20.25" customHeight="1" outlineLevelCol="4"/>
  <cols>
    <col min="1" max="1" width="12.25" style="49" customWidth="1"/>
    <col min="2" max="2" width="38.875" style="49" customWidth="1"/>
    <col min="3" max="3" width="12.25" style="169" customWidth="1"/>
    <col min="4" max="4" width="14.25" style="169" customWidth="1"/>
    <col min="5" max="5" width="14" style="169" customWidth="1"/>
    <col min="6" max="6" width="6.875" style="49"/>
    <col min="7" max="7" width="10.75" style="49" customWidth="1"/>
    <col min="8" max="255" width="6.875" style="49"/>
    <col min="256" max="256" width="23.625" style="49" customWidth="1"/>
    <col min="257" max="257" width="44.625" style="49" customWidth="1"/>
    <col min="258" max="258" width="16.5" style="49" customWidth="1"/>
    <col min="259" max="261" width="13.625" style="49" customWidth="1"/>
    <col min="262" max="511" width="6.875" style="49"/>
    <col min="512" max="512" width="23.625" style="49" customWidth="1"/>
    <col min="513" max="513" width="44.625" style="49" customWidth="1"/>
    <col min="514" max="514" width="16.5" style="49" customWidth="1"/>
    <col min="515" max="517" width="13.625" style="49" customWidth="1"/>
    <col min="518" max="767" width="6.875" style="49"/>
    <col min="768" max="768" width="23.625" style="49" customWidth="1"/>
    <col min="769" max="769" width="44.625" style="49" customWidth="1"/>
    <col min="770" max="770" width="16.5" style="49" customWidth="1"/>
    <col min="771" max="773" width="13.625" style="49" customWidth="1"/>
    <col min="774" max="1023" width="6.875" style="49"/>
    <col min="1024" max="1024" width="23.625" style="49" customWidth="1"/>
    <col min="1025" max="1025" width="44.625" style="49" customWidth="1"/>
    <col min="1026" max="1026" width="16.5" style="49" customWidth="1"/>
    <col min="1027" max="1029" width="13.625" style="49" customWidth="1"/>
    <col min="1030" max="1279" width="6.875" style="49"/>
    <col min="1280" max="1280" width="23.625" style="49" customWidth="1"/>
    <col min="1281" max="1281" width="44.625" style="49" customWidth="1"/>
    <col min="1282" max="1282" width="16.5" style="49" customWidth="1"/>
    <col min="1283" max="1285" width="13.625" style="49" customWidth="1"/>
    <col min="1286" max="1535" width="6.875" style="49"/>
    <col min="1536" max="1536" width="23.625" style="49" customWidth="1"/>
    <col min="1537" max="1537" width="44.625" style="49" customWidth="1"/>
    <col min="1538" max="1538" width="16.5" style="49" customWidth="1"/>
    <col min="1539" max="1541" width="13.625" style="49" customWidth="1"/>
    <col min="1542" max="1791" width="6.875" style="49"/>
    <col min="1792" max="1792" width="23.625" style="49" customWidth="1"/>
    <col min="1793" max="1793" width="44.625" style="49" customWidth="1"/>
    <col min="1794" max="1794" width="16.5" style="49" customWidth="1"/>
    <col min="1795" max="1797" width="13.625" style="49" customWidth="1"/>
    <col min="1798" max="2047" width="6.875" style="49"/>
    <col min="2048" max="2048" width="23.625" style="49" customWidth="1"/>
    <col min="2049" max="2049" width="44.625" style="49" customWidth="1"/>
    <col min="2050" max="2050" width="16.5" style="49" customWidth="1"/>
    <col min="2051" max="2053" width="13.625" style="49" customWidth="1"/>
    <col min="2054" max="2303" width="6.875" style="49"/>
    <col min="2304" max="2304" width="23.625" style="49" customWidth="1"/>
    <col min="2305" max="2305" width="44.625" style="49" customWidth="1"/>
    <col min="2306" max="2306" width="16.5" style="49" customWidth="1"/>
    <col min="2307" max="2309" width="13.625" style="49" customWidth="1"/>
    <col min="2310" max="2559" width="6.875" style="49"/>
    <col min="2560" max="2560" width="23.625" style="49" customWidth="1"/>
    <col min="2561" max="2561" width="44.625" style="49" customWidth="1"/>
    <col min="2562" max="2562" width="16.5" style="49" customWidth="1"/>
    <col min="2563" max="2565" width="13.625" style="49" customWidth="1"/>
    <col min="2566" max="2815" width="6.875" style="49"/>
    <col min="2816" max="2816" width="23.625" style="49" customWidth="1"/>
    <col min="2817" max="2817" width="44.625" style="49" customWidth="1"/>
    <col min="2818" max="2818" width="16.5" style="49" customWidth="1"/>
    <col min="2819" max="2821" width="13.625" style="49" customWidth="1"/>
    <col min="2822" max="3071" width="6.875" style="49"/>
    <col min="3072" max="3072" width="23.625" style="49" customWidth="1"/>
    <col min="3073" max="3073" width="44.625" style="49" customWidth="1"/>
    <col min="3074" max="3074" width="16.5" style="49" customWidth="1"/>
    <col min="3075" max="3077" width="13.625" style="49" customWidth="1"/>
    <col min="3078" max="3327" width="6.875" style="49"/>
    <col min="3328" max="3328" width="23.625" style="49" customWidth="1"/>
    <col min="3329" max="3329" width="44.625" style="49" customWidth="1"/>
    <col min="3330" max="3330" width="16.5" style="49" customWidth="1"/>
    <col min="3331" max="3333" width="13.625" style="49" customWidth="1"/>
    <col min="3334" max="3583" width="6.875" style="49"/>
    <col min="3584" max="3584" width="23.625" style="49" customWidth="1"/>
    <col min="3585" max="3585" width="44.625" style="49" customWidth="1"/>
    <col min="3586" max="3586" width="16.5" style="49" customWidth="1"/>
    <col min="3587" max="3589" width="13.625" style="49" customWidth="1"/>
    <col min="3590" max="3839" width="6.875" style="49"/>
    <col min="3840" max="3840" width="23.625" style="49" customWidth="1"/>
    <col min="3841" max="3841" width="44.625" style="49" customWidth="1"/>
    <col min="3842" max="3842" width="16.5" style="49" customWidth="1"/>
    <col min="3843" max="3845" width="13.625" style="49" customWidth="1"/>
    <col min="3846" max="4095" width="6.875" style="49"/>
    <col min="4096" max="4096" width="23.625" style="49" customWidth="1"/>
    <col min="4097" max="4097" width="44.625" style="49" customWidth="1"/>
    <col min="4098" max="4098" width="16.5" style="49" customWidth="1"/>
    <col min="4099" max="4101" width="13.625" style="49" customWidth="1"/>
    <col min="4102" max="4351" width="6.875" style="49"/>
    <col min="4352" max="4352" width="23.625" style="49" customWidth="1"/>
    <col min="4353" max="4353" width="44.625" style="49" customWidth="1"/>
    <col min="4354" max="4354" width="16.5" style="49" customWidth="1"/>
    <col min="4355" max="4357" width="13.625" style="49" customWidth="1"/>
    <col min="4358" max="4607" width="6.875" style="49"/>
    <col min="4608" max="4608" width="23.625" style="49" customWidth="1"/>
    <col min="4609" max="4609" width="44.625" style="49" customWidth="1"/>
    <col min="4610" max="4610" width="16.5" style="49" customWidth="1"/>
    <col min="4611" max="4613" width="13.625" style="49" customWidth="1"/>
    <col min="4614" max="4863" width="6.875" style="49"/>
    <col min="4864" max="4864" width="23.625" style="49" customWidth="1"/>
    <col min="4865" max="4865" width="44.625" style="49" customWidth="1"/>
    <col min="4866" max="4866" width="16.5" style="49" customWidth="1"/>
    <col min="4867" max="4869" width="13.625" style="49" customWidth="1"/>
    <col min="4870" max="5119" width="6.875" style="49"/>
    <col min="5120" max="5120" width="23.625" style="49" customWidth="1"/>
    <col min="5121" max="5121" width="44.625" style="49" customWidth="1"/>
    <col min="5122" max="5122" width="16.5" style="49" customWidth="1"/>
    <col min="5123" max="5125" width="13.625" style="49" customWidth="1"/>
    <col min="5126" max="5375" width="6.875" style="49"/>
    <col min="5376" max="5376" width="23.625" style="49" customWidth="1"/>
    <col min="5377" max="5377" width="44.625" style="49" customWidth="1"/>
    <col min="5378" max="5378" width="16.5" style="49" customWidth="1"/>
    <col min="5379" max="5381" width="13.625" style="49" customWidth="1"/>
    <col min="5382" max="5631" width="6.875" style="49"/>
    <col min="5632" max="5632" width="23.625" style="49" customWidth="1"/>
    <col min="5633" max="5633" width="44.625" style="49" customWidth="1"/>
    <col min="5634" max="5634" width="16.5" style="49" customWidth="1"/>
    <col min="5635" max="5637" width="13.625" style="49" customWidth="1"/>
    <col min="5638" max="5887" width="6.875" style="49"/>
    <col min="5888" max="5888" width="23.625" style="49" customWidth="1"/>
    <col min="5889" max="5889" width="44.625" style="49" customWidth="1"/>
    <col min="5890" max="5890" width="16.5" style="49" customWidth="1"/>
    <col min="5891" max="5893" width="13.625" style="49" customWidth="1"/>
    <col min="5894" max="6143" width="6.875" style="49"/>
    <col min="6144" max="6144" width="23.625" style="49" customWidth="1"/>
    <col min="6145" max="6145" width="44.625" style="49" customWidth="1"/>
    <col min="6146" max="6146" width="16.5" style="49" customWidth="1"/>
    <col min="6147" max="6149" width="13.625" style="49" customWidth="1"/>
    <col min="6150" max="6399" width="6.875" style="49"/>
    <col min="6400" max="6400" width="23.625" style="49" customWidth="1"/>
    <col min="6401" max="6401" width="44.625" style="49" customWidth="1"/>
    <col min="6402" max="6402" width="16.5" style="49" customWidth="1"/>
    <col min="6403" max="6405" width="13.625" style="49" customWidth="1"/>
    <col min="6406" max="6655" width="6.875" style="49"/>
    <col min="6656" max="6656" width="23.625" style="49" customWidth="1"/>
    <col min="6657" max="6657" width="44.625" style="49" customWidth="1"/>
    <col min="6658" max="6658" width="16.5" style="49" customWidth="1"/>
    <col min="6659" max="6661" width="13.625" style="49" customWidth="1"/>
    <col min="6662" max="6911" width="6.875" style="49"/>
    <col min="6912" max="6912" width="23.625" style="49" customWidth="1"/>
    <col min="6913" max="6913" width="44.625" style="49" customWidth="1"/>
    <col min="6914" max="6914" width="16.5" style="49" customWidth="1"/>
    <col min="6915" max="6917" width="13.625" style="49" customWidth="1"/>
    <col min="6918" max="7167" width="6.875" style="49"/>
    <col min="7168" max="7168" width="23.625" style="49" customWidth="1"/>
    <col min="7169" max="7169" width="44.625" style="49" customWidth="1"/>
    <col min="7170" max="7170" width="16.5" style="49" customWidth="1"/>
    <col min="7171" max="7173" width="13.625" style="49" customWidth="1"/>
    <col min="7174" max="7423" width="6.875" style="49"/>
    <col min="7424" max="7424" width="23.625" style="49" customWidth="1"/>
    <col min="7425" max="7425" width="44.625" style="49" customWidth="1"/>
    <col min="7426" max="7426" width="16.5" style="49" customWidth="1"/>
    <col min="7427" max="7429" width="13.625" style="49" customWidth="1"/>
    <col min="7430" max="7679" width="6.875" style="49"/>
    <col min="7680" max="7680" width="23.625" style="49" customWidth="1"/>
    <col min="7681" max="7681" width="44.625" style="49" customWidth="1"/>
    <col min="7682" max="7682" width="16.5" style="49" customWidth="1"/>
    <col min="7683" max="7685" width="13.625" style="49" customWidth="1"/>
    <col min="7686" max="7935" width="6.875" style="49"/>
    <col min="7936" max="7936" width="23.625" style="49" customWidth="1"/>
    <col min="7937" max="7937" width="44.625" style="49" customWidth="1"/>
    <col min="7938" max="7938" width="16.5" style="49" customWidth="1"/>
    <col min="7939" max="7941" width="13.625" style="49" customWidth="1"/>
    <col min="7942" max="8191" width="6.875" style="49"/>
    <col min="8192" max="8192" width="23.625" style="49" customWidth="1"/>
    <col min="8193" max="8193" width="44.625" style="49" customWidth="1"/>
    <col min="8194" max="8194" width="16.5" style="49" customWidth="1"/>
    <col min="8195" max="8197" width="13.625" style="49" customWidth="1"/>
    <col min="8198" max="8447" width="6.875" style="49"/>
    <col min="8448" max="8448" width="23.625" style="49" customWidth="1"/>
    <col min="8449" max="8449" width="44.625" style="49" customWidth="1"/>
    <col min="8450" max="8450" width="16.5" style="49" customWidth="1"/>
    <col min="8451" max="8453" width="13.625" style="49" customWidth="1"/>
    <col min="8454" max="8703" width="6.875" style="49"/>
    <col min="8704" max="8704" width="23.625" style="49" customWidth="1"/>
    <col min="8705" max="8705" width="44.625" style="49" customWidth="1"/>
    <col min="8706" max="8706" width="16.5" style="49" customWidth="1"/>
    <col min="8707" max="8709" width="13.625" style="49" customWidth="1"/>
    <col min="8710" max="8959" width="6.875" style="49"/>
    <col min="8960" max="8960" width="23.625" style="49" customWidth="1"/>
    <col min="8961" max="8961" width="44.625" style="49" customWidth="1"/>
    <col min="8962" max="8962" width="16.5" style="49" customWidth="1"/>
    <col min="8963" max="8965" width="13.625" style="49" customWidth="1"/>
    <col min="8966" max="9215" width="6.875" style="49"/>
    <col min="9216" max="9216" width="23.625" style="49" customWidth="1"/>
    <col min="9217" max="9217" width="44.625" style="49" customWidth="1"/>
    <col min="9218" max="9218" width="16.5" style="49" customWidth="1"/>
    <col min="9219" max="9221" width="13.625" style="49" customWidth="1"/>
    <col min="9222" max="9471" width="6.875" style="49"/>
    <col min="9472" max="9472" width="23.625" style="49" customWidth="1"/>
    <col min="9473" max="9473" width="44.625" style="49" customWidth="1"/>
    <col min="9474" max="9474" width="16.5" style="49" customWidth="1"/>
    <col min="9475" max="9477" width="13.625" style="49" customWidth="1"/>
    <col min="9478" max="9727" width="6.875" style="49"/>
    <col min="9728" max="9728" width="23.625" style="49" customWidth="1"/>
    <col min="9729" max="9729" width="44.625" style="49" customWidth="1"/>
    <col min="9730" max="9730" width="16.5" style="49" customWidth="1"/>
    <col min="9731" max="9733" width="13.625" style="49" customWidth="1"/>
    <col min="9734" max="9983" width="6.875" style="49"/>
    <col min="9984" max="9984" width="23.625" style="49" customWidth="1"/>
    <col min="9985" max="9985" width="44.625" style="49" customWidth="1"/>
    <col min="9986" max="9986" width="16.5" style="49" customWidth="1"/>
    <col min="9987" max="9989" width="13.625" style="49" customWidth="1"/>
    <col min="9990" max="10239" width="6.875" style="49"/>
    <col min="10240" max="10240" width="23.625" style="49" customWidth="1"/>
    <col min="10241" max="10241" width="44.625" style="49" customWidth="1"/>
    <col min="10242" max="10242" width="16.5" style="49" customWidth="1"/>
    <col min="10243" max="10245" width="13.625" style="49" customWidth="1"/>
    <col min="10246" max="10495" width="6.875" style="49"/>
    <col min="10496" max="10496" width="23.625" style="49" customWidth="1"/>
    <col min="10497" max="10497" width="44.625" style="49" customWidth="1"/>
    <col min="10498" max="10498" width="16.5" style="49" customWidth="1"/>
    <col min="10499" max="10501" width="13.625" style="49" customWidth="1"/>
    <col min="10502" max="10751" width="6.875" style="49"/>
    <col min="10752" max="10752" width="23.625" style="49" customWidth="1"/>
    <col min="10753" max="10753" width="44.625" style="49" customWidth="1"/>
    <col min="10754" max="10754" width="16.5" style="49" customWidth="1"/>
    <col min="10755" max="10757" width="13.625" style="49" customWidth="1"/>
    <col min="10758" max="11007" width="6.875" style="49"/>
    <col min="11008" max="11008" width="23.625" style="49" customWidth="1"/>
    <col min="11009" max="11009" width="44.625" style="49" customWidth="1"/>
    <col min="11010" max="11010" width="16.5" style="49" customWidth="1"/>
    <col min="11011" max="11013" width="13.625" style="49" customWidth="1"/>
    <col min="11014" max="11263" width="6.875" style="49"/>
    <col min="11264" max="11264" width="23.625" style="49" customWidth="1"/>
    <col min="11265" max="11265" width="44.625" style="49" customWidth="1"/>
    <col min="11266" max="11266" width="16.5" style="49" customWidth="1"/>
    <col min="11267" max="11269" width="13.625" style="49" customWidth="1"/>
    <col min="11270" max="11519" width="6.875" style="49"/>
    <col min="11520" max="11520" width="23.625" style="49" customWidth="1"/>
    <col min="11521" max="11521" width="44.625" style="49" customWidth="1"/>
    <col min="11522" max="11522" width="16.5" style="49" customWidth="1"/>
    <col min="11523" max="11525" width="13.625" style="49" customWidth="1"/>
    <col min="11526" max="11775" width="6.875" style="49"/>
    <col min="11776" max="11776" width="23.625" style="49" customWidth="1"/>
    <col min="11777" max="11777" width="44.625" style="49" customWidth="1"/>
    <col min="11778" max="11778" width="16.5" style="49" customWidth="1"/>
    <col min="11779" max="11781" width="13.625" style="49" customWidth="1"/>
    <col min="11782" max="12031" width="6.875" style="49"/>
    <col min="12032" max="12032" width="23.625" style="49" customWidth="1"/>
    <col min="12033" max="12033" width="44.625" style="49" customWidth="1"/>
    <col min="12034" max="12034" width="16.5" style="49" customWidth="1"/>
    <col min="12035" max="12037" width="13.625" style="49" customWidth="1"/>
    <col min="12038" max="12287" width="6.875" style="49"/>
    <col min="12288" max="12288" width="23.625" style="49" customWidth="1"/>
    <col min="12289" max="12289" width="44.625" style="49" customWidth="1"/>
    <col min="12290" max="12290" width="16.5" style="49" customWidth="1"/>
    <col min="12291" max="12293" width="13.625" style="49" customWidth="1"/>
    <col min="12294" max="12543" width="6.875" style="49"/>
    <col min="12544" max="12544" width="23.625" style="49" customWidth="1"/>
    <col min="12545" max="12545" width="44.625" style="49" customWidth="1"/>
    <col min="12546" max="12546" width="16.5" style="49" customWidth="1"/>
    <col min="12547" max="12549" width="13.625" style="49" customWidth="1"/>
    <col min="12550" max="12799" width="6.875" style="49"/>
    <col min="12800" max="12800" width="23.625" style="49" customWidth="1"/>
    <col min="12801" max="12801" width="44.625" style="49" customWidth="1"/>
    <col min="12802" max="12802" width="16.5" style="49" customWidth="1"/>
    <col min="12803" max="12805" width="13.625" style="49" customWidth="1"/>
    <col min="12806" max="13055" width="6.875" style="49"/>
    <col min="13056" max="13056" width="23.625" style="49" customWidth="1"/>
    <col min="13057" max="13057" width="44.625" style="49" customWidth="1"/>
    <col min="13058" max="13058" width="16.5" style="49" customWidth="1"/>
    <col min="13059" max="13061" width="13.625" style="49" customWidth="1"/>
    <col min="13062" max="13311" width="6.875" style="49"/>
    <col min="13312" max="13312" width="23.625" style="49" customWidth="1"/>
    <col min="13313" max="13313" width="44.625" style="49" customWidth="1"/>
    <col min="13314" max="13314" width="16.5" style="49" customWidth="1"/>
    <col min="13315" max="13317" width="13.625" style="49" customWidth="1"/>
    <col min="13318" max="13567" width="6.875" style="49"/>
    <col min="13568" max="13568" width="23.625" style="49" customWidth="1"/>
    <col min="13569" max="13569" width="44.625" style="49" customWidth="1"/>
    <col min="13570" max="13570" width="16.5" style="49" customWidth="1"/>
    <col min="13571" max="13573" width="13.625" style="49" customWidth="1"/>
    <col min="13574" max="13823" width="6.875" style="49"/>
    <col min="13824" max="13824" width="23.625" style="49" customWidth="1"/>
    <col min="13825" max="13825" width="44.625" style="49" customWidth="1"/>
    <col min="13826" max="13826" width="16.5" style="49" customWidth="1"/>
    <col min="13827" max="13829" width="13.625" style="49" customWidth="1"/>
    <col min="13830" max="14079" width="6.875" style="49"/>
    <col min="14080" max="14080" width="23.625" style="49" customWidth="1"/>
    <col min="14081" max="14081" width="44.625" style="49" customWidth="1"/>
    <col min="14082" max="14082" width="16.5" style="49" customWidth="1"/>
    <col min="14083" max="14085" width="13.625" style="49" customWidth="1"/>
    <col min="14086" max="14335" width="6.875" style="49"/>
    <col min="14336" max="14336" width="23.625" style="49" customWidth="1"/>
    <col min="14337" max="14337" width="44.625" style="49" customWidth="1"/>
    <col min="14338" max="14338" width="16.5" style="49" customWidth="1"/>
    <col min="14339" max="14341" width="13.625" style="49" customWidth="1"/>
    <col min="14342" max="14591" width="6.875" style="49"/>
    <col min="14592" max="14592" width="23.625" style="49" customWidth="1"/>
    <col min="14593" max="14593" width="44.625" style="49" customWidth="1"/>
    <col min="14594" max="14594" width="16.5" style="49" customWidth="1"/>
    <col min="14595" max="14597" width="13.625" style="49" customWidth="1"/>
    <col min="14598" max="14847" width="6.875" style="49"/>
    <col min="14848" max="14848" width="23.625" style="49" customWidth="1"/>
    <col min="14849" max="14849" width="44.625" style="49" customWidth="1"/>
    <col min="14850" max="14850" width="16.5" style="49" customWidth="1"/>
    <col min="14851" max="14853" width="13.625" style="49" customWidth="1"/>
    <col min="14854" max="15103" width="6.875" style="49"/>
    <col min="15104" max="15104" width="23.625" style="49" customWidth="1"/>
    <col min="15105" max="15105" width="44.625" style="49" customWidth="1"/>
    <col min="15106" max="15106" width="16.5" style="49" customWidth="1"/>
    <col min="15107" max="15109" width="13.625" style="49" customWidth="1"/>
    <col min="15110" max="15359" width="6.875" style="49"/>
    <col min="15360" max="15360" width="23.625" style="49" customWidth="1"/>
    <col min="15361" max="15361" width="44.625" style="49" customWidth="1"/>
    <col min="15362" max="15362" width="16.5" style="49" customWidth="1"/>
    <col min="15363" max="15365" width="13.625" style="49" customWidth="1"/>
    <col min="15366" max="15615" width="6.875" style="49"/>
    <col min="15616" max="15616" width="23.625" style="49" customWidth="1"/>
    <col min="15617" max="15617" width="44.625" style="49" customWidth="1"/>
    <col min="15618" max="15618" width="16.5" style="49" customWidth="1"/>
    <col min="15619" max="15621" width="13.625" style="49" customWidth="1"/>
    <col min="15622" max="15871" width="6.875" style="49"/>
    <col min="15872" max="15872" width="23.625" style="49" customWidth="1"/>
    <col min="15873" max="15873" width="44.625" style="49" customWidth="1"/>
    <col min="15874" max="15874" width="16.5" style="49" customWidth="1"/>
    <col min="15875" max="15877" width="13.625" style="49" customWidth="1"/>
    <col min="15878" max="16127" width="6.875" style="49"/>
    <col min="16128" max="16128" width="23.625" style="49" customWidth="1"/>
    <col min="16129" max="16129" width="44.625" style="49" customWidth="1"/>
    <col min="16130" max="16130" width="16.5" style="49" customWidth="1"/>
    <col min="16131" max="16133" width="13.625" style="49" customWidth="1"/>
    <col min="16134" max="16384" width="6.875" style="49"/>
  </cols>
  <sheetData>
    <row r="1" s="168" customFormat="1" ht="20.1" customHeight="1" spans="1:5">
      <c r="A1" s="170" t="s">
        <v>331</v>
      </c>
      <c r="B1" s="171"/>
      <c r="C1" s="172"/>
      <c r="D1" s="172"/>
      <c r="E1" s="172"/>
    </row>
    <row r="2" ht="25.5" customHeight="1" spans="1:5">
      <c r="A2" s="58"/>
      <c r="B2" s="57"/>
      <c r="C2" s="173"/>
      <c r="D2" s="173"/>
      <c r="E2" s="174" t="s">
        <v>313</v>
      </c>
    </row>
    <row r="3" customHeight="1" spans="1:5">
      <c r="A3" s="61" t="s">
        <v>332</v>
      </c>
      <c r="B3" s="61"/>
      <c r="C3" s="62" t="s">
        <v>333</v>
      </c>
      <c r="D3" s="62"/>
      <c r="E3" s="62"/>
    </row>
    <row r="4" customHeight="1" spans="1:5">
      <c r="A4" s="107" t="s">
        <v>334</v>
      </c>
      <c r="B4" s="107" t="s">
        <v>335</v>
      </c>
      <c r="C4" s="175" t="s">
        <v>336</v>
      </c>
      <c r="D4" s="175" t="s">
        <v>337</v>
      </c>
      <c r="E4" s="175" t="s">
        <v>338</v>
      </c>
    </row>
    <row r="5" customHeight="1" spans="1:5">
      <c r="A5" s="61" t="s">
        <v>318</v>
      </c>
      <c r="B5" s="61"/>
      <c r="C5" s="62">
        <f>D5+E5</f>
        <v>16051.73</v>
      </c>
      <c r="D5" s="62">
        <f>D6+D11+D20+D31</f>
        <v>3269.73</v>
      </c>
      <c r="E5" s="62">
        <f>E17+E20</f>
        <v>12782</v>
      </c>
    </row>
    <row r="6" customHeight="1" spans="1:5">
      <c r="A6" s="72">
        <v>208</v>
      </c>
      <c r="B6" s="69" t="s">
        <v>339</v>
      </c>
      <c r="C6" s="62">
        <f>D6+E6</f>
        <v>452.57</v>
      </c>
      <c r="D6" s="62">
        <f>D7</f>
        <v>452.57</v>
      </c>
      <c r="E6" s="62"/>
    </row>
    <row r="7" customHeight="1" spans="1:5">
      <c r="A7" s="72">
        <v>20805</v>
      </c>
      <c r="B7" s="69" t="s">
        <v>340</v>
      </c>
      <c r="C7" s="62">
        <f>C8+C9+C10</f>
        <v>452.57</v>
      </c>
      <c r="D7" s="62">
        <f>D8+D9+D10</f>
        <v>452.57</v>
      </c>
      <c r="E7" s="62"/>
    </row>
    <row r="8" customHeight="1" spans="1:5">
      <c r="A8" s="73">
        <v>2080505</v>
      </c>
      <c r="B8" s="74" t="s">
        <v>341</v>
      </c>
      <c r="C8" s="62">
        <f t="shared" ref="C8:C33" si="0">D8+E8</f>
        <v>191.63</v>
      </c>
      <c r="D8" s="75">
        <v>191.63</v>
      </c>
      <c r="E8" s="62"/>
    </row>
    <row r="9" customHeight="1" spans="1:5">
      <c r="A9" s="73">
        <v>2080506</v>
      </c>
      <c r="B9" s="71" t="s">
        <v>342</v>
      </c>
      <c r="C9" s="62">
        <f t="shared" si="0"/>
        <v>95.81</v>
      </c>
      <c r="D9" s="62">
        <v>95.81</v>
      </c>
      <c r="E9" s="62"/>
    </row>
    <row r="10" customHeight="1" spans="1:5">
      <c r="A10" s="73">
        <v>2080599</v>
      </c>
      <c r="B10" s="71" t="s">
        <v>343</v>
      </c>
      <c r="C10" s="62">
        <f t="shared" si="0"/>
        <v>165.13</v>
      </c>
      <c r="D10" s="62">
        <v>165.13</v>
      </c>
      <c r="E10" s="62"/>
    </row>
    <row r="11" customHeight="1" spans="1:5">
      <c r="A11" s="76">
        <v>210</v>
      </c>
      <c r="B11" s="69" t="s">
        <v>344</v>
      </c>
      <c r="C11" s="62">
        <f t="shared" si="0"/>
        <v>165.15</v>
      </c>
      <c r="D11" s="62">
        <f>D12</f>
        <v>165.15</v>
      </c>
      <c r="E11" s="62"/>
    </row>
    <row r="12" customHeight="1" spans="1:5">
      <c r="A12" s="76">
        <v>21011</v>
      </c>
      <c r="B12" s="69" t="s">
        <v>345</v>
      </c>
      <c r="C12" s="62">
        <f>C13+C14+C15+C16</f>
        <v>165.15</v>
      </c>
      <c r="D12" s="62">
        <f>D13+D14+D15+D16</f>
        <v>165.15</v>
      </c>
      <c r="E12" s="62"/>
    </row>
    <row r="13" customHeight="1" spans="1:5">
      <c r="A13" s="77">
        <v>2101101</v>
      </c>
      <c r="B13" s="71" t="s">
        <v>346</v>
      </c>
      <c r="C13" s="62">
        <f t="shared" si="0"/>
        <v>36.35</v>
      </c>
      <c r="D13" s="62">
        <v>36.35</v>
      </c>
      <c r="E13" s="62"/>
    </row>
    <row r="14" customHeight="1" spans="1:5">
      <c r="A14" s="77">
        <v>2101102</v>
      </c>
      <c r="B14" s="72" t="s">
        <v>347</v>
      </c>
      <c r="C14" s="62">
        <f t="shared" si="0"/>
        <v>84.48</v>
      </c>
      <c r="D14" s="62">
        <v>84.48</v>
      </c>
      <c r="E14" s="62"/>
    </row>
    <row r="15" customHeight="1" spans="1:5">
      <c r="A15" s="77">
        <v>2101103</v>
      </c>
      <c r="B15" s="78" t="s">
        <v>348</v>
      </c>
      <c r="C15" s="62">
        <f t="shared" si="0"/>
        <v>8.48</v>
      </c>
      <c r="D15" s="62">
        <v>8.48</v>
      </c>
      <c r="E15" s="62"/>
    </row>
    <row r="16" customHeight="1" spans="1:5">
      <c r="A16" s="77">
        <v>2101199</v>
      </c>
      <c r="B16" s="78" t="s">
        <v>349</v>
      </c>
      <c r="C16" s="62">
        <f t="shared" si="0"/>
        <v>35.84</v>
      </c>
      <c r="D16" s="62">
        <v>35.84</v>
      </c>
      <c r="E16" s="62"/>
    </row>
    <row r="17" customHeight="1" spans="1:5">
      <c r="A17" s="72">
        <v>211</v>
      </c>
      <c r="B17" s="72" t="s">
        <v>350</v>
      </c>
      <c r="C17" s="62">
        <f t="shared" si="0"/>
        <v>10</v>
      </c>
      <c r="D17" s="62"/>
      <c r="E17" s="62">
        <f>E18</f>
        <v>10</v>
      </c>
    </row>
    <row r="18" customHeight="1" spans="1:5">
      <c r="A18" s="72">
        <v>21103</v>
      </c>
      <c r="B18" s="72" t="s">
        <v>351</v>
      </c>
      <c r="C18" s="62">
        <f>C19</f>
        <v>10</v>
      </c>
      <c r="D18" s="62">
        <f t="shared" ref="D18:E18" si="1">D19</f>
        <v>0</v>
      </c>
      <c r="E18" s="62">
        <f t="shared" si="1"/>
        <v>10</v>
      </c>
    </row>
    <row r="19" customHeight="1" spans="1:5">
      <c r="A19" s="77">
        <v>2110304</v>
      </c>
      <c r="B19" s="78" t="s">
        <v>352</v>
      </c>
      <c r="C19" s="62">
        <f t="shared" si="0"/>
        <v>10</v>
      </c>
      <c r="D19" s="62"/>
      <c r="E19" s="62">
        <v>10</v>
      </c>
    </row>
    <row r="20" customHeight="1" spans="1:5">
      <c r="A20" s="79" t="s">
        <v>353</v>
      </c>
      <c r="B20" s="65" t="s">
        <v>354</v>
      </c>
      <c r="C20" s="62">
        <f t="shared" si="0"/>
        <v>15280.29</v>
      </c>
      <c r="D20" s="62">
        <f>D21+D25+D27+D29</f>
        <v>2508.29</v>
      </c>
      <c r="E20" s="62">
        <f>E21+E25+E27+E29</f>
        <v>12772</v>
      </c>
    </row>
    <row r="21" customHeight="1" spans="1:5">
      <c r="A21" s="79" t="s">
        <v>355</v>
      </c>
      <c r="B21" s="65" t="s">
        <v>356</v>
      </c>
      <c r="C21" s="62">
        <f t="shared" si="0"/>
        <v>3306.29</v>
      </c>
      <c r="D21" s="62">
        <f>D22+D23+D24</f>
        <v>970.1</v>
      </c>
      <c r="E21" s="62">
        <f>E22+E23+E24</f>
        <v>2336.19</v>
      </c>
    </row>
    <row r="22" customHeight="1" spans="1:5">
      <c r="A22" s="77">
        <v>2120101</v>
      </c>
      <c r="B22" s="71" t="s">
        <v>357</v>
      </c>
      <c r="C22" s="62">
        <f t="shared" si="0"/>
        <v>776.29</v>
      </c>
      <c r="D22" s="62">
        <v>776.29</v>
      </c>
      <c r="E22" s="62"/>
    </row>
    <row r="23" customHeight="1" spans="1:5">
      <c r="A23" s="77">
        <v>2120102</v>
      </c>
      <c r="B23" s="71" t="s">
        <v>358</v>
      </c>
      <c r="C23" s="62">
        <f t="shared" si="0"/>
        <v>1601.7</v>
      </c>
      <c r="D23" s="62">
        <v>0</v>
      </c>
      <c r="E23" s="62">
        <v>1601.7</v>
      </c>
    </row>
    <row r="24" customHeight="1" spans="1:5">
      <c r="A24" s="77">
        <v>2120104</v>
      </c>
      <c r="B24" s="78" t="s">
        <v>359</v>
      </c>
      <c r="C24" s="62">
        <f t="shared" si="0"/>
        <v>928.3</v>
      </c>
      <c r="D24" s="62">
        <v>193.81</v>
      </c>
      <c r="E24" s="62">
        <v>734.49</v>
      </c>
    </row>
    <row r="25" customHeight="1" spans="1:5">
      <c r="A25" s="79">
        <v>21203</v>
      </c>
      <c r="B25" s="72" t="s">
        <v>360</v>
      </c>
      <c r="C25" s="62">
        <f t="shared" si="0"/>
        <v>2377.98</v>
      </c>
      <c r="D25" s="62">
        <f>D26</f>
        <v>393.77</v>
      </c>
      <c r="E25" s="62">
        <f>E26</f>
        <v>1984.21</v>
      </c>
    </row>
    <row r="26" customHeight="1" spans="1:5">
      <c r="A26" s="77">
        <v>2120399</v>
      </c>
      <c r="B26" s="78" t="s">
        <v>361</v>
      </c>
      <c r="C26" s="62">
        <f t="shared" si="0"/>
        <v>2377.98</v>
      </c>
      <c r="D26" s="62">
        <v>393.77</v>
      </c>
      <c r="E26" s="62">
        <v>1984.21</v>
      </c>
    </row>
    <row r="27" customHeight="1" spans="1:5">
      <c r="A27" s="79">
        <v>21205</v>
      </c>
      <c r="B27" s="72" t="s">
        <v>362</v>
      </c>
      <c r="C27" s="62">
        <f t="shared" si="0"/>
        <v>5446.02</v>
      </c>
      <c r="D27" s="62">
        <f>D28</f>
        <v>1144.42</v>
      </c>
      <c r="E27" s="62">
        <f>E28</f>
        <v>4301.6</v>
      </c>
    </row>
    <row r="28" customHeight="1" spans="1:5">
      <c r="A28" s="77">
        <v>2120501</v>
      </c>
      <c r="B28" s="78" t="s">
        <v>363</v>
      </c>
      <c r="C28" s="62">
        <f t="shared" si="0"/>
        <v>5446.02</v>
      </c>
      <c r="D28" s="62">
        <v>1144.42</v>
      </c>
      <c r="E28" s="62">
        <v>4301.6</v>
      </c>
    </row>
    <row r="29" customHeight="1" spans="1:5">
      <c r="A29" s="79">
        <v>21213</v>
      </c>
      <c r="B29" s="176" t="s">
        <v>364</v>
      </c>
      <c r="C29" s="62">
        <f t="shared" si="0"/>
        <v>4150</v>
      </c>
      <c r="D29" s="62">
        <f>D30</f>
        <v>0</v>
      </c>
      <c r="E29" s="62">
        <f>E30</f>
        <v>4150</v>
      </c>
    </row>
    <row r="30" customHeight="1" spans="1:5">
      <c r="A30" s="77">
        <v>2121302</v>
      </c>
      <c r="B30" s="78" t="s">
        <v>365</v>
      </c>
      <c r="C30" s="62">
        <v>4150</v>
      </c>
      <c r="D30" s="62"/>
      <c r="E30" s="62">
        <v>4150</v>
      </c>
    </row>
    <row r="31" customHeight="1" spans="1:5">
      <c r="A31" s="79" t="s">
        <v>366</v>
      </c>
      <c r="B31" s="65" t="s">
        <v>367</v>
      </c>
      <c r="C31" s="62">
        <f t="shared" si="0"/>
        <v>143.72</v>
      </c>
      <c r="D31" s="62">
        <f>D33</f>
        <v>143.72</v>
      </c>
      <c r="E31" s="62"/>
    </row>
    <row r="32" customHeight="1" spans="1:5">
      <c r="A32" s="79" t="s">
        <v>368</v>
      </c>
      <c r="B32" s="65" t="s">
        <v>369</v>
      </c>
      <c r="C32" s="62">
        <f>C33</f>
        <v>143.72</v>
      </c>
      <c r="D32" s="62">
        <f>D33</f>
        <v>143.72</v>
      </c>
      <c r="E32" s="62"/>
    </row>
    <row r="33" customHeight="1" spans="1:5">
      <c r="A33" s="77" t="s">
        <v>370</v>
      </c>
      <c r="B33" s="84" t="s">
        <v>371</v>
      </c>
      <c r="C33" s="62">
        <f t="shared" si="0"/>
        <v>143.72</v>
      </c>
      <c r="D33" s="62">
        <v>143.72</v>
      </c>
      <c r="E33" s="62"/>
    </row>
    <row r="34" customHeight="1" spans="1:5">
      <c r="A34" s="177"/>
      <c r="B34" s="177"/>
      <c r="C34" s="177"/>
      <c r="D34" s="177"/>
      <c r="E34" s="177"/>
    </row>
    <row r="35" customHeight="1" spans="1:5">
      <c r="A35" s="51"/>
      <c r="B35" s="51"/>
      <c r="C35" s="178"/>
      <c r="D35" s="178"/>
      <c r="E35" s="178"/>
    </row>
    <row r="36" customHeight="1" spans="1:5">
      <c r="A36" s="51"/>
      <c r="B36" s="51"/>
      <c r="C36" s="178"/>
      <c r="D36" s="178"/>
      <c r="E36" s="178"/>
    </row>
    <row r="37" customHeight="1" spans="1:5">
      <c r="A37" s="51"/>
      <c r="B37" s="51"/>
      <c r="C37" s="178"/>
      <c r="D37" s="178"/>
      <c r="E37" s="178"/>
    </row>
    <row r="38" customHeight="1" spans="1:5">
      <c r="A38" s="51"/>
      <c r="B38" s="51"/>
      <c r="D38" s="178"/>
      <c r="E38" s="178"/>
    </row>
    <row r="39" customHeight="1" spans="1:5">
      <c r="A39" s="51"/>
      <c r="B39" s="51"/>
      <c r="D39" s="178"/>
      <c r="E39" s="178"/>
    </row>
    <row r="40" s="51" customFormat="1" customHeight="1" spans="3:5">
      <c r="C40" s="178"/>
      <c r="D40" s="178"/>
      <c r="E40" s="178"/>
    </row>
  </sheetData>
  <mergeCells count="3">
    <mergeCell ref="A3:B3"/>
    <mergeCell ref="C3:E3"/>
    <mergeCell ref="A34:E34"/>
  </mergeCells>
  <printOptions horizontalCentered="1"/>
  <pageMargins left="0" right="0" top="0.999305555555556" bottom="0.999305555555556" header="0.499305555555556" footer="0.499305555555556"/>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57"/>
  <sheetViews>
    <sheetView showGridLines="0" showZeros="0" topLeftCell="A4" workbookViewId="0">
      <selection activeCell="B20" sqref="B20"/>
    </sheetView>
  </sheetViews>
  <sheetFormatPr defaultColWidth="6.875" defaultRowHeight="18.75" customHeight="1"/>
  <cols>
    <col min="1" max="1" width="14.5" style="49" customWidth="1"/>
    <col min="2" max="2" width="33.375" style="49" customWidth="1"/>
    <col min="3" max="5" width="20.625" style="49" customWidth="1"/>
    <col min="6" max="256" width="6.875" style="49"/>
    <col min="257" max="257" width="14.5" style="49" customWidth="1"/>
    <col min="258" max="258" width="33.375" style="49" customWidth="1"/>
    <col min="259" max="261" width="20.625" style="49" customWidth="1"/>
    <col min="262" max="512" width="6.875" style="49"/>
    <col min="513" max="513" width="14.5" style="49" customWidth="1"/>
    <col min="514" max="514" width="33.375" style="49" customWidth="1"/>
    <col min="515" max="517" width="20.625" style="49" customWidth="1"/>
    <col min="518" max="768" width="6.875" style="49"/>
    <col min="769" max="769" width="14.5" style="49" customWidth="1"/>
    <col min="770" max="770" width="33.375" style="49" customWidth="1"/>
    <col min="771" max="773" width="20.625" style="49" customWidth="1"/>
    <col min="774" max="1024" width="6.875" style="49"/>
    <col min="1025" max="1025" width="14.5" style="49" customWidth="1"/>
    <col min="1026" max="1026" width="33.375" style="49" customWidth="1"/>
    <col min="1027" max="1029" width="20.625" style="49" customWidth="1"/>
    <col min="1030" max="1280" width="6.875" style="49"/>
    <col min="1281" max="1281" width="14.5" style="49" customWidth="1"/>
    <col min="1282" max="1282" width="33.375" style="49" customWidth="1"/>
    <col min="1283" max="1285" width="20.625" style="49" customWidth="1"/>
    <col min="1286" max="1536" width="6.875" style="49"/>
    <col min="1537" max="1537" width="14.5" style="49" customWidth="1"/>
    <col min="1538" max="1538" width="33.375" style="49" customWidth="1"/>
    <col min="1539" max="1541" width="20.625" style="49" customWidth="1"/>
    <col min="1542" max="1792" width="6.875" style="49"/>
    <col min="1793" max="1793" width="14.5" style="49" customWidth="1"/>
    <col min="1794" max="1794" width="33.375" style="49" customWidth="1"/>
    <col min="1795" max="1797" width="20.625" style="49" customWidth="1"/>
    <col min="1798" max="2048" width="6.875" style="49"/>
    <col min="2049" max="2049" width="14.5" style="49" customWidth="1"/>
    <col min="2050" max="2050" width="33.375" style="49" customWidth="1"/>
    <col min="2051" max="2053" width="20.625" style="49" customWidth="1"/>
    <col min="2054" max="2304" width="6.875" style="49"/>
    <col min="2305" max="2305" width="14.5" style="49" customWidth="1"/>
    <col min="2306" max="2306" width="33.375" style="49" customWidth="1"/>
    <col min="2307" max="2309" width="20.625" style="49" customWidth="1"/>
    <col min="2310" max="2560" width="6.875" style="49"/>
    <col min="2561" max="2561" width="14.5" style="49" customWidth="1"/>
    <col min="2562" max="2562" width="33.375" style="49" customWidth="1"/>
    <col min="2563" max="2565" width="20.625" style="49" customWidth="1"/>
    <col min="2566" max="2816" width="6.875" style="49"/>
    <col min="2817" max="2817" width="14.5" style="49" customWidth="1"/>
    <col min="2818" max="2818" width="33.375" style="49" customWidth="1"/>
    <col min="2819" max="2821" width="20.625" style="49" customWidth="1"/>
    <col min="2822" max="3072" width="6.875" style="49"/>
    <col min="3073" max="3073" width="14.5" style="49" customWidth="1"/>
    <col min="3074" max="3074" width="33.375" style="49" customWidth="1"/>
    <col min="3075" max="3077" width="20.625" style="49" customWidth="1"/>
    <col min="3078" max="3328" width="6.875" style="49"/>
    <col min="3329" max="3329" width="14.5" style="49" customWidth="1"/>
    <col min="3330" max="3330" width="33.375" style="49" customWidth="1"/>
    <col min="3331" max="3333" width="20.625" style="49" customWidth="1"/>
    <col min="3334" max="3584" width="6.875" style="49"/>
    <col min="3585" max="3585" width="14.5" style="49" customWidth="1"/>
    <col min="3586" max="3586" width="33.375" style="49" customWidth="1"/>
    <col min="3587" max="3589" width="20.625" style="49" customWidth="1"/>
    <col min="3590" max="3840" width="6.875" style="49"/>
    <col min="3841" max="3841" width="14.5" style="49" customWidth="1"/>
    <col min="3842" max="3842" width="33.375" style="49" customWidth="1"/>
    <col min="3843" max="3845" width="20.625" style="49" customWidth="1"/>
    <col min="3846" max="4096" width="6.875" style="49"/>
    <col min="4097" max="4097" width="14.5" style="49" customWidth="1"/>
    <col min="4098" max="4098" width="33.375" style="49" customWidth="1"/>
    <col min="4099" max="4101" width="20.625" style="49" customWidth="1"/>
    <col min="4102" max="4352" width="6.875" style="49"/>
    <col min="4353" max="4353" width="14.5" style="49" customWidth="1"/>
    <col min="4354" max="4354" width="33.375" style="49" customWidth="1"/>
    <col min="4355" max="4357" width="20.625" style="49" customWidth="1"/>
    <col min="4358" max="4608" width="6.875" style="49"/>
    <col min="4609" max="4609" width="14.5" style="49" customWidth="1"/>
    <col min="4610" max="4610" width="33.375" style="49" customWidth="1"/>
    <col min="4611" max="4613" width="20.625" style="49" customWidth="1"/>
    <col min="4614" max="4864" width="6.875" style="49"/>
    <col min="4865" max="4865" width="14.5" style="49" customWidth="1"/>
    <col min="4866" max="4866" width="33.375" style="49" customWidth="1"/>
    <col min="4867" max="4869" width="20.625" style="49" customWidth="1"/>
    <col min="4870" max="5120" width="6.875" style="49"/>
    <col min="5121" max="5121" width="14.5" style="49" customWidth="1"/>
    <col min="5122" max="5122" width="33.375" style="49" customWidth="1"/>
    <col min="5123" max="5125" width="20.625" style="49" customWidth="1"/>
    <col min="5126" max="5376" width="6.875" style="49"/>
    <col min="5377" max="5377" width="14.5" style="49" customWidth="1"/>
    <col min="5378" max="5378" width="33.375" style="49" customWidth="1"/>
    <col min="5379" max="5381" width="20.625" style="49" customWidth="1"/>
    <col min="5382" max="5632" width="6.875" style="49"/>
    <col min="5633" max="5633" width="14.5" style="49" customWidth="1"/>
    <col min="5634" max="5634" width="33.375" style="49" customWidth="1"/>
    <col min="5635" max="5637" width="20.625" style="49" customWidth="1"/>
    <col min="5638" max="5888" width="6.875" style="49"/>
    <col min="5889" max="5889" width="14.5" style="49" customWidth="1"/>
    <col min="5890" max="5890" width="33.375" style="49" customWidth="1"/>
    <col min="5891" max="5893" width="20.625" style="49" customWidth="1"/>
    <col min="5894" max="6144" width="6.875" style="49"/>
    <col min="6145" max="6145" width="14.5" style="49" customWidth="1"/>
    <col min="6146" max="6146" width="33.375" style="49" customWidth="1"/>
    <col min="6147" max="6149" width="20.625" style="49" customWidth="1"/>
    <col min="6150" max="6400" width="6.875" style="49"/>
    <col min="6401" max="6401" width="14.5" style="49" customWidth="1"/>
    <col min="6402" max="6402" width="33.375" style="49" customWidth="1"/>
    <col min="6403" max="6405" width="20.625" style="49" customWidth="1"/>
    <col min="6406" max="6656" width="6.875" style="49"/>
    <col min="6657" max="6657" width="14.5" style="49" customWidth="1"/>
    <col min="6658" max="6658" width="33.375" style="49" customWidth="1"/>
    <col min="6659" max="6661" width="20.625" style="49" customWidth="1"/>
    <col min="6662" max="6912" width="6.875" style="49"/>
    <col min="6913" max="6913" width="14.5" style="49" customWidth="1"/>
    <col min="6914" max="6914" width="33.375" style="49" customWidth="1"/>
    <col min="6915" max="6917" width="20.625" style="49" customWidth="1"/>
    <col min="6918" max="7168" width="6.875" style="49"/>
    <col min="7169" max="7169" width="14.5" style="49" customWidth="1"/>
    <col min="7170" max="7170" width="33.375" style="49" customWidth="1"/>
    <col min="7171" max="7173" width="20.625" style="49" customWidth="1"/>
    <col min="7174" max="7424" width="6.875" style="49"/>
    <col min="7425" max="7425" width="14.5" style="49" customWidth="1"/>
    <col min="7426" max="7426" width="33.375" style="49" customWidth="1"/>
    <col min="7427" max="7429" width="20.625" style="49" customWidth="1"/>
    <col min="7430" max="7680" width="6.875" style="49"/>
    <col min="7681" max="7681" width="14.5" style="49" customWidth="1"/>
    <col min="7682" max="7682" width="33.375" style="49" customWidth="1"/>
    <col min="7683" max="7685" width="20.625" style="49" customWidth="1"/>
    <col min="7686" max="7936" width="6.875" style="49"/>
    <col min="7937" max="7937" width="14.5" style="49" customWidth="1"/>
    <col min="7938" max="7938" width="33.375" style="49" customWidth="1"/>
    <col min="7939" max="7941" width="20.625" style="49" customWidth="1"/>
    <col min="7942" max="8192" width="6.875" style="49"/>
    <col min="8193" max="8193" width="14.5" style="49" customWidth="1"/>
    <col min="8194" max="8194" width="33.375" style="49" customWidth="1"/>
    <col min="8195" max="8197" width="20.625" style="49" customWidth="1"/>
    <col min="8198" max="8448" width="6.875" style="49"/>
    <col min="8449" max="8449" width="14.5" style="49" customWidth="1"/>
    <col min="8450" max="8450" width="33.375" style="49" customWidth="1"/>
    <col min="8451" max="8453" width="20.625" style="49" customWidth="1"/>
    <col min="8454" max="8704" width="6.875" style="49"/>
    <col min="8705" max="8705" width="14.5" style="49" customWidth="1"/>
    <col min="8706" max="8706" width="33.375" style="49" customWidth="1"/>
    <col min="8707" max="8709" width="20.625" style="49" customWidth="1"/>
    <col min="8710" max="8960" width="6.875" style="49"/>
    <col min="8961" max="8961" width="14.5" style="49" customWidth="1"/>
    <col min="8962" max="8962" width="33.375" style="49" customWidth="1"/>
    <col min="8963" max="8965" width="20.625" style="49" customWidth="1"/>
    <col min="8966" max="9216" width="6.875" style="49"/>
    <col min="9217" max="9217" width="14.5" style="49" customWidth="1"/>
    <col min="9218" max="9218" width="33.375" style="49" customWidth="1"/>
    <col min="9219" max="9221" width="20.625" style="49" customWidth="1"/>
    <col min="9222" max="9472" width="6.875" style="49"/>
    <col min="9473" max="9473" width="14.5" style="49" customWidth="1"/>
    <col min="9474" max="9474" width="33.375" style="49" customWidth="1"/>
    <col min="9475" max="9477" width="20.625" style="49" customWidth="1"/>
    <col min="9478" max="9728" width="6.875" style="49"/>
    <col min="9729" max="9729" width="14.5" style="49" customWidth="1"/>
    <col min="9730" max="9730" width="33.375" style="49" customWidth="1"/>
    <col min="9731" max="9733" width="20.625" style="49" customWidth="1"/>
    <col min="9734" max="9984" width="6.875" style="49"/>
    <col min="9985" max="9985" width="14.5" style="49" customWidth="1"/>
    <col min="9986" max="9986" width="33.375" style="49" customWidth="1"/>
    <col min="9987" max="9989" width="20.625" style="49" customWidth="1"/>
    <col min="9990" max="10240" width="6.875" style="49"/>
    <col min="10241" max="10241" width="14.5" style="49" customWidth="1"/>
    <col min="10242" max="10242" width="33.375" style="49" customWidth="1"/>
    <col min="10243" max="10245" width="20.625" style="49" customWidth="1"/>
    <col min="10246" max="10496" width="6.875" style="49"/>
    <col min="10497" max="10497" width="14.5" style="49" customWidth="1"/>
    <col min="10498" max="10498" width="33.375" style="49" customWidth="1"/>
    <col min="10499" max="10501" width="20.625" style="49" customWidth="1"/>
    <col min="10502" max="10752" width="6.875" style="49"/>
    <col min="10753" max="10753" width="14.5" style="49" customWidth="1"/>
    <col min="10754" max="10754" width="33.375" style="49" customWidth="1"/>
    <col min="10755" max="10757" width="20.625" style="49" customWidth="1"/>
    <col min="10758" max="11008" width="6.875" style="49"/>
    <col min="11009" max="11009" width="14.5" style="49" customWidth="1"/>
    <col min="11010" max="11010" width="33.375" style="49" customWidth="1"/>
    <col min="11011" max="11013" width="20.625" style="49" customWidth="1"/>
    <col min="11014" max="11264" width="6.875" style="49"/>
    <col min="11265" max="11265" width="14.5" style="49" customWidth="1"/>
    <col min="11266" max="11266" width="33.375" style="49" customWidth="1"/>
    <col min="11267" max="11269" width="20.625" style="49" customWidth="1"/>
    <col min="11270" max="11520" width="6.875" style="49"/>
    <col min="11521" max="11521" width="14.5" style="49" customWidth="1"/>
    <col min="11522" max="11522" width="33.375" style="49" customWidth="1"/>
    <col min="11523" max="11525" width="20.625" style="49" customWidth="1"/>
    <col min="11526" max="11776" width="6.875" style="49"/>
    <col min="11777" max="11777" width="14.5" style="49" customWidth="1"/>
    <col min="11778" max="11778" width="33.375" style="49" customWidth="1"/>
    <col min="11779" max="11781" width="20.625" style="49" customWidth="1"/>
    <col min="11782" max="12032" width="6.875" style="49"/>
    <col min="12033" max="12033" width="14.5" style="49" customWidth="1"/>
    <col min="12034" max="12034" width="33.375" style="49" customWidth="1"/>
    <col min="12035" max="12037" width="20.625" style="49" customWidth="1"/>
    <col min="12038" max="12288" width="6.875" style="49"/>
    <col min="12289" max="12289" width="14.5" style="49" customWidth="1"/>
    <col min="12290" max="12290" width="33.375" style="49" customWidth="1"/>
    <col min="12291" max="12293" width="20.625" style="49" customWidth="1"/>
    <col min="12294" max="12544" width="6.875" style="49"/>
    <col min="12545" max="12545" width="14.5" style="49" customWidth="1"/>
    <col min="12546" max="12546" width="33.375" style="49" customWidth="1"/>
    <col min="12547" max="12549" width="20.625" style="49" customWidth="1"/>
    <col min="12550" max="12800" width="6.875" style="49"/>
    <col min="12801" max="12801" width="14.5" style="49" customWidth="1"/>
    <col min="12802" max="12802" width="33.375" style="49" customWidth="1"/>
    <col min="12803" max="12805" width="20.625" style="49" customWidth="1"/>
    <col min="12806" max="13056" width="6.875" style="49"/>
    <col min="13057" max="13057" width="14.5" style="49" customWidth="1"/>
    <col min="13058" max="13058" width="33.375" style="49" customWidth="1"/>
    <col min="13059" max="13061" width="20.625" style="49" customWidth="1"/>
    <col min="13062" max="13312" width="6.875" style="49"/>
    <col min="13313" max="13313" width="14.5" style="49" customWidth="1"/>
    <col min="13314" max="13314" width="33.375" style="49" customWidth="1"/>
    <col min="13315" max="13317" width="20.625" style="49" customWidth="1"/>
    <col min="13318" max="13568" width="6.875" style="49"/>
    <col min="13569" max="13569" width="14.5" style="49" customWidth="1"/>
    <col min="13570" max="13570" width="33.375" style="49" customWidth="1"/>
    <col min="13571" max="13573" width="20.625" style="49" customWidth="1"/>
    <col min="13574" max="13824" width="6.875" style="49"/>
    <col min="13825" max="13825" width="14.5" style="49" customWidth="1"/>
    <col min="13826" max="13826" width="33.375" style="49" customWidth="1"/>
    <col min="13827" max="13829" width="20.625" style="49" customWidth="1"/>
    <col min="13830" max="14080" width="6.875" style="49"/>
    <col min="14081" max="14081" width="14.5" style="49" customWidth="1"/>
    <col min="14082" max="14082" width="33.375" style="49" customWidth="1"/>
    <col min="14083" max="14085" width="20.625" style="49" customWidth="1"/>
    <col min="14086" max="14336" width="6.875" style="49"/>
    <col min="14337" max="14337" width="14.5" style="49" customWidth="1"/>
    <col min="14338" max="14338" width="33.375" style="49" customWidth="1"/>
    <col min="14339" max="14341" width="20.625" style="49" customWidth="1"/>
    <col min="14342" max="14592" width="6.875" style="49"/>
    <col min="14593" max="14593" width="14.5" style="49" customWidth="1"/>
    <col min="14594" max="14594" width="33.375" style="49" customWidth="1"/>
    <col min="14595" max="14597" width="20.625" style="49" customWidth="1"/>
    <col min="14598" max="14848" width="6.875" style="49"/>
    <col min="14849" max="14849" width="14.5" style="49" customWidth="1"/>
    <col min="14850" max="14850" width="33.375" style="49" customWidth="1"/>
    <col min="14851" max="14853" width="20.625" style="49" customWidth="1"/>
    <col min="14854" max="15104" width="6.875" style="49"/>
    <col min="15105" max="15105" width="14.5" style="49" customWidth="1"/>
    <col min="15106" max="15106" width="33.375" style="49" customWidth="1"/>
    <col min="15107" max="15109" width="20.625" style="49" customWidth="1"/>
    <col min="15110" max="15360" width="6.875" style="49"/>
    <col min="15361" max="15361" width="14.5" style="49" customWidth="1"/>
    <col min="15362" max="15362" width="33.375" style="49" customWidth="1"/>
    <col min="15363" max="15365" width="20.625" style="49" customWidth="1"/>
    <col min="15366" max="15616" width="6.875" style="49"/>
    <col min="15617" max="15617" width="14.5" style="49" customWidth="1"/>
    <col min="15618" max="15618" width="33.375" style="49" customWidth="1"/>
    <col min="15619" max="15621" width="20.625" style="49" customWidth="1"/>
    <col min="15622" max="15872" width="6.875" style="49"/>
    <col min="15873" max="15873" width="14.5" style="49" customWidth="1"/>
    <col min="15874" max="15874" width="33.375" style="49" customWidth="1"/>
    <col min="15875" max="15877" width="20.625" style="49" customWidth="1"/>
    <col min="15878" max="16128" width="6.875" style="49"/>
    <col min="16129" max="16129" width="14.5" style="49" customWidth="1"/>
    <col min="16130" max="16130" width="33.375" style="49" customWidth="1"/>
    <col min="16131" max="16133" width="20.625" style="49" customWidth="1"/>
    <col min="16134" max="16384" width="6.875" style="49"/>
  </cols>
  <sheetData>
    <row r="1" ht="20.1" customHeight="1" spans="1:5">
      <c r="A1" s="50" t="s">
        <v>372</v>
      </c>
      <c r="E1" s="156"/>
    </row>
    <row r="2" s="155" customFormat="1" ht="34.5" customHeight="1" spans="1:5">
      <c r="A2" s="157" t="s">
        <v>373</v>
      </c>
      <c r="B2" s="54"/>
      <c r="C2" s="54"/>
      <c r="D2" s="54"/>
      <c r="E2" s="54"/>
    </row>
    <row r="3" s="147" customFormat="1" ht="20.1" customHeight="1" spans="1:5">
      <c r="A3" s="58"/>
      <c r="B3" s="57"/>
      <c r="C3" s="57"/>
      <c r="D3" s="57"/>
      <c r="E3" s="158" t="s">
        <v>313</v>
      </c>
    </row>
    <row r="4" s="147" customFormat="1" ht="20.1" customHeight="1" spans="1:5">
      <c r="A4" s="61" t="s">
        <v>374</v>
      </c>
      <c r="B4" s="61"/>
      <c r="C4" s="61" t="s">
        <v>375</v>
      </c>
      <c r="D4" s="61"/>
      <c r="E4" s="61"/>
    </row>
    <row r="5" s="147" customFormat="1" ht="20.1" customHeight="1" spans="1:5">
      <c r="A5" s="61" t="s">
        <v>334</v>
      </c>
      <c r="B5" s="61" t="s">
        <v>335</v>
      </c>
      <c r="C5" s="61" t="s">
        <v>318</v>
      </c>
      <c r="D5" s="61" t="s">
        <v>376</v>
      </c>
      <c r="E5" s="61" t="s">
        <v>377</v>
      </c>
    </row>
    <row r="6" s="147" customFormat="1" ht="20.1" customHeight="1" spans="1:10">
      <c r="A6" s="159" t="s">
        <v>378</v>
      </c>
      <c r="B6" s="160" t="s">
        <v>379</v>
      </c>
      <c r="C6" s="161">
        <f t="shared" ref="C6:C40" si="0">D6+E6</f>
        <v>3269.73</v>
      </c>
      <c r="D6" s="161">
        <f>D7+D36</f>
        <v>2657.79</v>
      </c>
      <c r="E6" s="161">
        <f>E19</f>
        <v>611.94</v>
      </c>
      <c r="J6" s="131"/>
    </row>
    <row r="7" s="147" customFormat="1" ht="20.1" customHeight="1" spans="1:7">
      <c r="A7" s="162" t="s">
        <v>380</v>
      </c>
      <c r="B7" s="84" t="s">
        <v>381</v>
      </c>
      <c r="C7" s="163">
        <f t="shared" si="0"/>
        <v>2479.74</v>
      </c>
      <c r="D7" s="163">
        <f>D8+D9+D10+D11+D12+D13+D14+D15+D16+D17+D18</f>
        <v>2479.74</v>
      </c>
      <c r="E7" s="163"/>
      <c r="G7" s="131"/>
    </row>
    <row r="8" s="147" customFormat="1" ht="19.5" customHeight="1" spans="1:11">
      <c r="A8" s="162" t="s">
        <v>382</v>
      </c>
      <c r="B8" s="84" t="s">
        <v>383</v>
      </c>
      <c r="C8" s="161">
        <f t="shared" si="0"/>
        <v>614.35</v>
      </c>
      <c r="D8" s="161">
        <v>614.35</v>
      </c>
      <c r="E8" s="161"/>
      <c r="F8" s="131"/>
      <c r="G8" s="131"/>
      <c r="K8" s="131"/>
    </row>
    <row r="9" s="147" customFormat="1" ht="20.1" customHeight="1" spans="1:8">
      <c r="A9" s="162" t="s">
        <v>384</v>
      </c>
      <c r="B9" s="84" t="s">
        <v>385</v>
      </c>
      <c r="C9" s="161">
        <f t="shared" si="0"/>
        <v>179.88</v>
      </c>
      <c r="D9" s="161">
        <v>179.88</v>
      </c>
      <c r="E9" s="161"/>
      <c r="F9" s="131"/>
      <c r="H9" s="131"/>
    </row>
    <row r="10" s="147" customFormat="1" ht="20.1" customHeight="1" spans="1:8">
      <c r="A10" s="162" t="s">
        <v>386</v>
      </c>
      <c r="B10" s="84" t="s">
        <v>387</v>
      </c>
      <c r="C10" s="161">
        <f t="shared" si="0"/>
        <v>143.7</v>
      </c>
      <c r="D10" s="161">
        <v>143.7</v>
      </c>
      <c r="E10" s="161"/>
      <c r="F10" s="131"/>
      <c r="H10" s="131"/>
    </row>
    <row r="11" s="147" customFormat="1" ht="20.1" customHeight="1" spans="1:8">
      <c r="A11" s="162" t="s">
        <v>388</v>
      </c>
      <c r="B11" s="84" t="s">
        <v>389</v>
      </c>
      <c r="C11" s="161">
        <f t="shared" si="0"/>
        <v>873.9</v>
      </c>
      <c r="D11" s="161">
        <v>873.9</v>
      </c>
      <c r="E11" s="161"/>
      <c r="F11" s="131"/>
      <c r="G11" s="131"/>
      <c r="H11" s="131"/>
    </row>
    <row r="12" s="147" customFormat="1" ht="20.1" customHeight="1" spans="1:10">
      <c r="A12" s="162" t="s">
        <v>390</v>
      </c>
      <c r="B12" s="84" t="s">
        <v>391</v>
      </c>
      <c r="C12" s="161">
        <f t="shared" si="0"/>
        <v>191.63</v>
      </c>
      <c r="D12" s="161">
        <v>191.63</v>
      </c>
      <c r="E12" s="161"/>
      <c r="F12" s="131"/>
      <c r="J12" s="131"/>
    </row>
    <row r="13" s="147" customFormat="1" ht="20.1" customHeight="1" spans="1:11">
      <c r="A13" s="162" t="s">
        <v>392</v>
      </c>
      <c r="B13" s="84" t="s">
        <v>393</v>
      </c>
      <c r="C13" s="161">
        <f t="shared" si="0"/>
        <v>95.81</v>
      </c>
      <c r="D13" s="161">
        <v>95.81</v>
      </c>
      <c r="E13" s="161"/>
      <c r="F13" s="131"/>
      <c r="G13" s="131"/>
      <c r="K13" s="131"/>
    </row>
    <row r="14" ht="20.1" customHeight="1" spans="1:5">
      <c r="A14" s="162" t="s">
        <v>394</v>
      </c>
      <c r="B14" s="84" t="s">
        <v>395</v>
      </c>
      <c r="C14" s="161">
        <f t="shared" si="0"/>
        <v>120.83</v>
      </c>
      <c r="D14" s="161">
        <v>120.83</v>
      </c>
      <c r="E14" s="164"/>
    </row>
    <row r="15" s="147" customFormat="1" ht="20.1" customHeight="1" spans="1:11">
      <c r="A15" s="162" t="s">
        <v>396</v>
      </c>
      <c r="B15" s="84" t="s">
        <v>397</v>
      </c>
      <c r="C15" s="161">
        <f t="shared" si="0"/>
        <v>9.58</v>
      </c>
      <c r="D15" s="161">
        <v>9.58</v>
      </c>
      <c r="E15" s="161"/>
      <c r="F15" s="131"/>
      <c r="G15" s="131"/>
      <c r="K15" s="131"/>
    </row>
    <row r="16" s="147" customFormat="1" ht="20.1" customHeight="1" spans="1:11">
      <c r="A16" s="162" t="s">
        <v>398</v>
      </c>
      <c r="B16" s="84" t="s">
        <v>371</v>
      </c>
      <c r="C16" s="161">
        <f t="shared" si="0"/>
        <v>143.72</v>
      </c>
      <c r="D16" s="161">
        <v>143.72</v>
      </c>
      <c r="E16" s="161"/>
      <c r="F16" s="131"/>
      <c r="G16" s="131"/>
      <c r="K16" s="131"/>
    </row>
    <row r="17" s="147" customFormat="1" ht="20.1" customHeight="1" spans="1:11">
      <c r="A17" s="162" t="s">
        <v>399</v>
      </c>
      <c r="B17" s="84" t="s">
        <v>400</v>
      </c>
      <c r="C17" s="161">
        <f t="shared" si="0"/>
        <v>25.92</v>
      </c>
      <c r="D17" s="161">
        <v>25.92</v>
      </c>
      <c r="E17" s="161"/>
      <c r="F17" s="131"/>
      <c r="G17" s="131"/>
      <c r="K17" s="131"/>
    </row>
    <row r="18" s="147" customFormat="1" ht="20.1" customHeight="1" spans="1:11">
      <c r="A18" s="162" t="s">
        <v>401</v>
      </c>
      <c r="B18" s="84" t="s">
        <v>402</v>
      </c>
      <c r="C18" s="161">
        <f t="shared" si="0"/>
        <v>80.42</v>
      </c>
      <c r="D18" s="161">
        <v>80.42</v>
      </c>
      <c r="E18" s="161"/>
      <c r="F18" s="131"/>
      <c r="G18" s="131"/>
      <c r="K18" s="131"/>
    </row>
    <row r="19" s="147" customFormat="1" ht="20.1" customHeight="1" spans="1:11">
      <c r="A19" s="162" t="s">
        <v>403</v>
      </c>
      <c r="B19" s="165" t="s">
        <v>404</v>
      </c>
      <c r="C19" s="161">
        <f t="shared" si="0"/>
        <v>611.94</v>
      </c>
      <c r="D19" s="161"/>
      <c r="E19" s="161">
        <f>E20+E21+E22+E23+E24+E25+E26+E27+E28+E29+E30+E31+E32+E33+E34+E35</f>
        <v>611.94</v>
      </c>
      <c r="F19" s="131"/>
      <c r="G19" s="131"/>
      <c r="K19" s="131"/>
    </row>
    <row r="20" s="147" customFormat="1" ht="20.1" customHeight="1" spans="1:11">
      <c r="A20" s="144" t="s">
        <v>405</v>
      </c>
      <c r="B20" s="84" t="s">
        <v>406</v>
      </c>
      <c r="C20" s="161">
        <f t="shared" si="0"/>
        <v>18.58</v>
      </c>
      <c r="D20" s="161"/>
      <c r="E20" s="161">
        <v>18.58</v>
      </c>
      <c r="F20" s="131"/>
      <c r="G20" s="131"/>
      <c r="K20" s="131"/>
    </row>
    <row r="21" s="147" customFormat="1" ht="20.1" customHeight="1" spans="1:11">
      <c r="A21" s="162" t="s">
        <v>407</v>
      </c>
      <c r="B21" s="84" t="s">
        <v>408</v>
      </c>
      <c r="C21" s="161">
        <v>3</v>
      </c>
      <c r="D21" s="161"/>
      <c r="E21" s="161">
        <v>3</v>
      </c>
      <c r="F21" s="131"/>
      <c r="G21" s="131"/>
      <c r="K21" s="131"/>
    </row>
    <row r="22" s="147" customFormat="1" ht="20.1" customHeight="1" spans="1:7">
      <c r="A22" s="162" t="s">
        <v>409</v>
      </c>
      <c r="B22" s="166" t="s">
        <v>410</v>
      </c>
      <c r="C22" s="161">
        <f t="shared" si="0"/>
        <v>4.2</v>
      </c>
      <c r="D22" s="161"/>
      <c r="E22" s="161">
        <v>4.2</v>
      </c>
      <c r="F22" s="131"/>
      <c r="G22" s="131"/>
    </row>
    <row r="23" s="147" customFormat="1" ht="20.1" customHeight="1" spans="1:7">
      <c r="A23" s="162" t="s">
        <v>411</v>
      </c>
      <c r="B23" s="167" t="s">
        <v>412</v>
      </c>
      <c r="C23" s="161">
        <f t="shared" si="0"/>
        <v>9.42</v>
      </c>
      <c r="D23" s="161"/>
      <c r="E23" s="161">
        <v>9.42</v>
      </c>
      <c r="F23" s="131"/>
      <c r="G23" s="131"/>
    </row>
    <row r="24" s="147" customFormat="1" ht="20.1" customHeight="1" spans="1:16">
      <c r="A24" s="162" t="s">
        <v>413</v>
      </c>
      <c r="B24" s="167" t="s">
        <v>414</v>
      </c>
      <c r="C24" s="161">
        <f t="shared" si="0"/>
        <v>21.46</v>
      </c>
      <c r="D24" s="161"/>
      <c r="E24" s="161">
        <v>21.46</v>
      </c>
      <c r="F24" s="131"/>
      <c r="G24" s="131"/>
      <c r="P24" s="131"/>
    </row>
    <row r="25" s="147" customFormat="1" ht="20.1" customHeight="1" spans="1:16">
      <c r="A25" s="162" t="s">
        <v>415</v>
      </c>
      <c r="B25" s="167" t="s">
        <v>416</v>
      </c>
      <c r="C25" s="161">
        <f t="shared" si="0"/>
        <v>291.6</v>
      </c>
      <c r="D25" s="161"/>
      <c r="E25" s="161">
        <v>291.6</v>
      </c>
      <c r="F25" s="131"/>
      <c r="G25" s="131"/>
      <c r="P25" s="131"/>
    </row>
    <row r="26" s="147" customFormat="1" ht="20.1" customHeight="1" spans="1:11">
      <c r="A26" s="162" t="s">
        <v>417</v>
      </c>
      <c r="B26" s="166" t="s">
        <v>418</v>
      </c>
      <c r="C26" s="161">
        <f t="shared" si="0"/>
        <v>8.34</v>
      </c>
      <c r="D26" s="161"/>
      <c r="E26" s="161">
        <v>8.34</v>
      </c>
      <c r="F26" s="131"/>
      <c r="G26" s="131"/>
      <c r="H26" s="131"/>
      <c r="K26" s="131"/>
    </row>
    <row r="27" s="147" customFormat="1" ht="20.1" customHeight="1" spans="1:10">
      <c r="A27" s="162" t="s">
        <v>419</v>
      </c>
      <c r="B27" s="166" t="s">
        <v>420</v>
      </c>
      <c r="C27" s="161">
        <f t="shared" si="0"/>
        <v>11.34</v>
      </c>
      <c r="D27" s="161"/>
      <c r="E27" s="161">
        <v>11.34</v>
      </c>
      <c r="F27" s="131"/>
      <c r="G27" s="131"/>
      <c r="H27" s="131"/>
      <c r="I27" s="131"/>
      <c r="J27" s="131"/>
    </row>
    <row r="28" s="147" customFormat="1" ht="20.1" customHeight="1" spans="1:8">
      <c r="A28" s="162" t="s">
        <v>421</v>
      </c>
      <c r="B28" s="166" t="s">
        <v>422</v>
      </c>
      <c r="C28" s="161">
        <f t="shared" si="0"/>
        <v>17.54</v>
      </c>
      <c r="D28" s="161"/>
      <c r="E28" s="161">
        <v>17.54</v>
      </c>
      <c r="F28" s="131"/>
      <c r="G28" s="131"/>
      <c r="H28" s="131"/>
    </row>
    <row r="29" s="147" customFormat="1" ht="20.1" customHeight="1" spans="1:9">
      <c r="A29" s="162" t="s">
        <v>423</v>
      </c>
      <c r="B29" s="166" t="s">
        <v>424</v>
      </c>
      <c r="C29" s="161">
        <f t="shared" si="0"/>
        <v>7.3</v>
      </c>
      <c r="D29" s="161"/>
      <c r="E29" s="161">
        <v>7.3</v>
      </c>
      <c r="F29" s="131"/>
      <c r="I29" s="131"/>
    </row>
    <row r="30" s="147" customFormat="1" ht="20.1" customHeight="1" spans="1:19">
      <c r="A30" s="162" t="s">
        <v>425</v>
      </c>
      <c r="B30" s="166" t="s">
        <v>426</v>
      </c>
      <c r="C30" s="161">
        <f t="shared" si="0"/>
        <v>2.62</v>
      </c>
      <c r="D30" s="161"/>
      <c r="E30" s="161">
        <v>2.62</v>
      </c>
      <c r="F30" s="131"/>
      <c r="G30" s="131"/>
      <c r="J30" s="131"/>
      <c r="S30" s="131"/>
    </row>
    <row r="31" s="147" customFormat="1" ht="20.1" customHeight="1" spans="1:9">
      <c r="A31" s="162" t="s">
        <v>427</v>
      </c>
      <c r="B31" s="167" t="s">
        <v>428</v>
      </c>
      <c r="C31" s="161">
        <f t="shared" si="0"/>
        <v>23.38</v>
      </c>
      <c r="D31" s="161"/>
      <c r="E31" s="161">
        <v>23.38</v>
      </c>
      <c r="F31" s="131"/>
      <c r="G31" s="131"/>
      <c r="H31" s="131"/>
      <c r="I31" s="131"/>
    </row>
    <row r="32" s="147" customFormat="1" ht="20.1" customHeight="1" spans="1:7">
      <c r="A32" s="162" t="s">
        <v>429</v>
      </c>
      <c r="B32" s="166" t="s">
        <v>430</v>
      </c>
      <c r="C32" s="161">
        <f t="shared" si="0"/>
        <v>18.43</v>
      </c>
      <c r="D32" s="161"/>
      <c r="E32" s="161">
        <v>18.43</v>
      </c>
      <c r="F32" s="131"/>
      <c r="G32" s="131"/>
    </row>
    <row r="33" s="147" customFormat="1" ht="20.1" customHeight="1" spans="1:16">
      <c r="A33" s="162" t="s">
        <v>431</v>
      </c>
      <c r="B33" s="166" t="s">
        <v>432</v>
      </c>
      <c r="C33" s="161">
        <f t="shared" si="0"/>
        <v>126</v>
      </c>
      <c r="D33" s="161"/>
      <c r="E33" s="161">
        <v>126</v>
      </c>
      <c r="F33" s="131"/>
      <c r="G33" s="131"/>
      <c r="I33" s="131"/>
      <c r="P33" s="131"/>
    </row>
    <row r="34" s="147" customFormat="1" ht="20.1" customHeight="1" spans="1:16">
      <c r="A34" s="162" t="s">
        <v>433</v>
      </c>
      <c r="B34" s="166" t="s">
        <v>434</v>
      </c>
      <c r="C34" s="161">
        <f t="shared" si="0"/>
        <v>40.91</v>
      </c>
      <c r="D34" s="161"/>
      <c r="E34" s="161">
        <v>40.91</v>
      </c>
      <c r="F34" s="131"/>
      <c r="G34" s="131"/>
      <c r="H34" s="131"/>
      <c r="P34" s="131"/>
    </row>
    <row r="35" s="147" customFormat="1" ht="20.1" customHeight="1" spans="1:9">
      <c r="A35" s="162" t="s">
        <v>435</v>
      </c>
      <c r="B35" s="166" t="s">
        <v>436</v>
      </c>
      <c r="C35" s="161">
        <f t="shared" si="0"/>
        <v>7.82</v>
      </c>
      <c r="D35" s="161"/>
      <c r="E35" s="161">
        <v>7.82</v>
      </c>
      <c r="F35" s="131"/>
      <c r="G35" s="131"/>
      <c r="H35" s="131"/>
      <c r="I35" s="131"/>
    </row>
    <row r="36" s="147" customFormat="1" ht="20.1" customHeight="1" spans="1:8">
      <c r="A36" s="162" t="s">
        <v>437</v>
      </c>
      <c r="B36" s="84" t="s">
        <v>438</v>
      </c>
      <c r="C36" s="161">
        <f t="shared" si="0"/>
        <v>178.05</v>
      </c>
      <c r="D36" s="163">
        <f>D37+D38+D39+D40</f>
        <v>178.05</v>
      </c>
      <c r="E36" s="161"/>
      <c r="F36" s="131"/>
      <c r="H36" s="131"/>
    </row>
    <row r="37" s="147" customFormat="1" ht="20.1" customHeight="1" spans="1:7">
      <c r="A37" s="162" t="s">
        <v>439</v>
      </c>
      <c r="B37" s="166" t="s">
        <v>440</v>
      </c>
      <c r="C37" s="161">
        <f t="shared" si="0"/>
        <v>2.16</v>
      </c>
      <c r="D37" s="161">
        <v>2.16</v>
      </c>
      <c r="E37" s="161"/>
      <c r="F37" s="131"/>
      <c r="G37" s="131"/>
    </row>
    <row r="38" s="147" customFormat="1" ht="20.1" customHeight="1" spans="1:8">
      <c r="A38" s="162" t="s">
        <v>441</v>
      </c>
      <c r="B38" s="166" t="s">
        <v>400</v>
      </c>
      <c r="C38" s="161">
        <f t="shared" si="0"/>
        <v>18.4</v>
      </c>
      <c r="D38" s="161">
        <v>18.4</v>
      </c>
      <c r="E38" s="161"/>
      <c r="F38" s="131"/>
      <c r="G38" s="131"/>
      <c r="H38" s="131"/>
    </row>
    <row r="39" s="147" customFormat="1" ht="20.1" customHeight="1" spans="1:7">
      <c r="A39" s="162" t="s">
        <v>442</v>
      </c>
      <c r="B39" s="166" t="s">
        <v>443</v>
      </c>
      <c r="C39" s="161">
        <f t="shared" si="0"/>
        <v>0.17</v>
      </c>
      <c r="D39" s="161">
        <v>0.17</v>
      </c>
      <c r="E39" s="161"/>
      <c r="F39" s="131"/>
      <c r="G39" s="131"/>
    </row>
    <row r="40" s="147" customFormat="1" ht="20.1" customHeight="1" spans="1:6">
      <c r="A40" s="162" t="s">
        <v>444</v>
      </c>
      <c r="B40" s="166" t="s">
        <v>445</v>
      </c>
      <c r="C40" s="161">
        <f t="shared" si="0"/>
        <v>157.32</v>
      </c>
      <c r="D40" s="161">
        <v>157.32</v>
      </c>
      <c r="E40" s="161"/>
      <c r="F40" s="131"/>
    </row>
    <row r="41" ht="20.1" customHeight="1"/>
    <row r="42" ht="20.1" customHeight="1"/>
    <row r="43" ht="20.1" customHeight="1"/>
    <row r="44" ht="20.1" customHeight="1"/>
    <row r="45" ht="20.1" customHeight="1"/>
    <row r="46" ht="20.1" customHeight="1"/>
    <row r="47" ht="20.1" customHeight="1"/>
    <row r="48" ht="20.1" customHeight="1"/>
    <row r="49" ht="20.1" customHeight="1"/>
    <row r="50" ht="20.1" customHeight="1"/>
    <row r="51" ht="20.1" customHeight="1"/>
    <row r="52" ht="20.1" customHeight="1"/>
    <row r="53" ht="20.1" customHeight="1"/>
    <row r="54" ht="20.1" customHeight="1"/>
    <row r="55" ht="20.1" customHeight="1"/>
    <row r="56" ht="20.1" customHeight="1"/>
    <row r="57" ht="20.1" customHeight="1"/>
  </sheetData>
  <mergeCells count="2">
    <mergeCell ref="A4:B4"/>
    <mergeCell ref="C4:E4"/>
  </mergeCells>
  <printOptions horizontalCentered="1"/>
  <pageMargins left="0" right="0" top="0" bottom="0.786805555555556" header="0.499305555555556" footer="0.499305555555556"/>
  <pageSetup paperSize="9" orientation="landscape"/>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0"/>
  <sheetViews>
    <sheetView showGridLines="0" showZeros="0" workbookViewId="0">
      <selection activeCell="D18" sqref="D18"/>
    </sheetView>
  </sheetViews>
  <sheetFormatPr defaultColWidth="6.875" defaultRowHeight="12.75" customHeight="1" outlineLevelCol="6"/>
  <cols>
    <col min="1" max="6" width="20.75" style="49" customWidth="1"/>
    <col min="7" max="7" width="11.625" style="49" customWidth="1"/>
    <col min="8" max="251" width="6.875" style="49"/>
    <col min="252" max="263" width="11.625" style="49" customWidth="1"/>
    <col min="264" max="507" width="6.875" style="49"/>
    <col min="508" max="519" width="11.625" style="49" customWidth="1"/>
    <col min="520" max="763" width="6.875" style="49"/>
    <col min="764" max="775" width="11.625" style="49" customWidth="1"/>
    <col min="776" max="1019" width="6.875" style="49"/>
    <col min="1020" max="1031" width="11.625" style="49" customWidth="1"/>
    <col min="1032" max="1275" width="6.875" style="49"/>
    <col min="1276" max="1287" width="11.625" style="49" customWidth="1"/>
    <col min="1288" max="1531" width="6.875" style="49"/>
    <col min="1532" max="1543" width="11.625" style="49" customWidth="1"/>
    <col min="1544" max="1787" width="6.875" style="49"/>
    <col min="1788" max="1799" width="11.625" style="49" customWidth="1"/>
    <col min="1800" max="2043" width="6.875" style="49"/>
    <col min="2044" max="2055" width="11.625" style="49" customWidth="1"/>
    <col min="2056" max="2299" width="6.875" style="49"/>
    <col min="2300" max="2311" width="11.625" style="49" customWidth="1"/>
    <col min="2312" max="2555" width="6.875" style="49"/>
    <col min="2556" max="2567" width="11.625" style="49" customWidth="1"/>
    <col min="2568" max="2811" width="6.875" style="49"/>
    <col min="2812" max="2823" width="11.625" style="49" customWidth="1"/>
    <col min="2824" max="3067" width="6.875" style="49"/>
    <col min="3068" max="3079" width="11.625" style="49" customWidth="1"/>
    <col min="3080" max="3323" width="6.875" style="49"/>
    <col min="3324" max="3335" width="11.625" style="49" customWidth="1"/>
    <col min="3336" max="3579" width="6.875" style="49"/>
    <col min="3580" max="3591" width="11.625" style="49" customWidth="1"/>
    <col min="3592" max="3835" width="6.875" style="49"/>
    <col min="3836" max="3847" width="11.625" style="49" customWidth="1"/>
    <col min="3848" max="4091" width="6.875" style="49"/>
    <col min="4092" max="4103" width="11.625" style="49" customWidth="1"/>
    <col min="4104" max="4347" width="6.875" style="49"/>
    <col min="4348" max="4359" width="11.625" style="49" customWidth="1"/>
    <col min="4360" max="4603" width="6.875" style="49"/>
    <col min="4604" max="4615" width="11.625" style="49" customWidth="1"/>
    <col min="4616" max="4859" width="6.875" style="49"/>
    <col min="4860" max="4871" width="11.625" style="49" customWidth="1"/>
    <col min="4872" max="5115" width="6.875" style="49"/>
    <col min="5116" max="5127" width="11.625" style="49" customWidth="1"/>
    <col min="5128" max="5371" width="6.875" style="49"/>
    <col min="5372" max="5383" width="11.625" style="49" customWidth="1"/>
    <col min="5384" max="5627" width="6.875" style="49"/>
    <col min="5628" max="5639" width="11.625" style="49" customWidth="1"/>
    <col min="5640" max="5883" width="6.875" style="49"/>
    <col min="5884" max="5895" width="11.625" style="49" customWidth="1"/>
    <col min="5896" max="6139" width="6.875" style="49"/>
    <col min="6140" max="6151" width="11.625" style="49" customWidth="1"/>
    <col min="6152" max="6395" width="6.875" style="49"/>
    <col min="6396" max="6407" width="11.625" style="49" customWidth="1"/>
    <col min="6408" max="6651" width="6.875" style="49"/>
    <col min="6652" max="6663" width="11.625" style="49" customWidth="1"/>
    <col min="6664" max="6907" width="6.875" style="49"/>
    <col min="6908" max="6919" width="11.625" style="49" customWidth="1"/>
    <col min="6920" max="7163" width="6.875" style="49"/>
    <col min="7164" max="7175" width="11.625" style="49" customWidth="1"/>
    <col min="7176" max="7419" width="6.875" style="49"/>
    <col min="7420" max="7431" width="11.625" style="49" customWidth="1"/>
    <col min="7432" max="7675" width="6.875" style="49"/>
    <col min="7676" max="7687" width="11.625" style="49" customWidth="1"/>
    <col min="7688" max="7931" width="6.875" style="49"/>
    <col min="7932" max="7943" width="11.625" style="49" customWidth="1"/>
    <col min="7944" max="8187" width="6.875" style="49"/>
    <col min="8188" max="8199" width="11.625" style="49" customWidth="1"/>
    <col min="8200" max="8443" width="6.875" style="49"/>
    <col min="8444" max="8455" width="11.625" style="49" customWidth="1"/>
    <col min="8456" max="8699" width="6.875" style="49"/>
    <col min="8700" max="8711" width="11.625" style="49" customWidth="1"/>
    <col min="8712" max="8955" width="6.875" style="49"/>
    <col min="8956" max="8967" width="11.625" style="49" customWidth="1"/>
    <col min="8968" max="9211" width="6.875" style="49"/>
    <col min="9212" max="9223" width="11.625" style="49" customWidth="1"/>
    <col min="9224" max="9467" width="6.875" style="49"/>
    <col min="9468" max="9479" width="11.625" style="49" customWidth="1"/>
    <col min="9480" max="9723" width="6.875" style="49"/>
    <col min="9724" max="9735" width="11.625" style="49" customWidth="1"/>
    <col min="9736" max="9979" width="6.875" style="49"/>
    <col min="9980" max="9991" width="11.625" style="49" customWidth="1"/>
    <col min="9992" max="10235" width="6.875" style="49"/>
    <col min="10236" max="10247" width="11.625" style="49" customWidth="1"/>
    <col min="10248" max="10491" width="6.875" style="49"/>
    <col min="10492" max="10503" width="11.625" style="49" customWidth="1"/>
    <col min="10504" max="10747" width="6.875" style="49"/>
    <col min="10748" max="10759" width="11.625" style="49" customWidth="1"/>
    <col min="10760" max="11003" width="6.875" style="49"/>
    <col min="11004" max="11015" width="11.625" style="49" customWidth="1"/>
    <col min="11016" max="11259" width="6.875" style="49"/>
    <col min="11260" max="11271" width="11.625" style="49" customWidth="1"/>
    <col min="11272" max="11515" width="6.875" style="49"/>
    <col min="11516" max="11527" width="11.625" style="49" customWidth="1"/>
    <col min="11528" max="11771" width="6.875" style="49"/>
    <col min="11772" max="11783" width="11.625" style="49" customWidth="1"/>
    <col min="11784" max="12027" width="6.875" style="49"/>
    <col min="12028" max="12039" width="11.625" style="49" customWidth="1"/>
    <col min="12040" max="12283" width="6.875" style="49"/>
    <col min="12284" max="12295" width="11.625" style="49" customWidth="1"/>
    <col min="12296" max="12539" width="6.875" style="49"/>
    <col min="12540" max="12551" width="11.625" style="49" customWidth="1"/>
    <col min="12552" max="12795" width="6.875" style="49"/>
    <col min="12796" max="12807" width="11.625" style="49" customWidth="1"/>
    <col min="12808" max="13051" width="6.875" style="49"/>
    <col min="13052" max="13063" width="11.625" style="49" customWidth="1"/>
    <col min="13064" max="13307" width="6.875" style="49"/>
    <col min="13308" max="13319" width="11.625" style="49" customWidth="1"/>
    <col min="13320" max="13563" width="6.875" style="49"/>
    <col min="13564" max="13575" width="11.625" style="49" customWidth="1"/>
    <col min="13576" max="13819" width="6.875" style="49"/>
    <col min="13820" max="13831" width="11.625" style="49" customWidth="1"/>
    <col min="13832" max="14075" width="6.875" style="49"/>
    <col min="14076" max="14087" width="11.625" style="49" customWidth="1"/>
    <col min="14088" max="14331" width="6.875" style="49"/>
    <col min="14332" max="14343" width="11.625" style="49" customWidth="1"/>
    <col min="14344" max="14587" width="6.875" style="49"/>
    <col min="14588" max="14599" width="11.625" style="49" customWidth="1"/>
    <col min="14600" max="14843" width="6.875" style="49"/>
    <col min="14844" max="14855" width="11.625" style="49" customWidth="1"/>
    <col min="14856" max="15099" width="6.875" style="49"/>
    <col min="15100" max="15111" width="11.625" style="49" customWidth="1"/>
    <col min="15112" max="15355" width="6.875" style="49"/>
    <col min="15356" max="15367" width="11.625" style="49" customWidth="1"/>
    <col min="15368" max="15611" width="6.875" style="49"/>
    <col min="15612" max="15623" width="11.625" style="49" customWidth="1"/>
    <col min="15624" max="15867" width="6.875" style="49"/>
    <col min="15868" max="15879" width="11.625" style="49" customWidth="1"/>
    <col min="15880" max="16123" width="6.875" style="49"/>
    <col min="16124" max="16135" width="11.625" style="49" customWidth="1"/>
    <col min="16136" max="16384" width="6.875" style="49"/>
  </cols>
  <sheetData>
    <row r="1" ht="20.1" customHeight="1" spans="1:7">
      <c r="A1" s="50" t="s">
        <v>446</v>
      </c>
      <c r="G1" s="145"/>
    </row>
    <row r="2" ht="33" spans="1:7">
      <c r="A2" s="132" t="s">
        <v>447</v>
      </c>
      <c r="B2" s="133"/>
      <c r="C2" s="133"/>
      <c r="D2" s="133"/>
      <c r="E2" s="133"/>
      <c r="F2" s="133"/>
      <c r="G2" s="133"/>
    </row>
    <row r="3" ht="20.1" customHeight="1" spans="1:7">
      <c r="A3" s="146"/>
      <c r="B3" s="133"/>
      <c r="C3" s="133"/>
      <c r="D3" s="133"/>
      <c r="E3" s="133"/>
      <c r="F3" s="133"/>
      <c r="G3" s="133"/>
    </row>
    <row r="4" ht="20.1" customHeight="1" spans="1:6">
      <c r="A4" s="147"/>
      <c r="B4" s="147"/>
      <c r="C4" s="147"/>
      <c r="D4" s="147"/>
      <c r="E4" s="147"/>
      <c r="F4" s="59" t="s">
        <v>313</v>
      </c>
    </row>
    <row r="5" ht="20.1" customHeight="1" spans="1:6">
      <c r="A5" s="61" t="s">
        <v>333</v>
      </c>
      <c r="B5" s="61"/>
      <c r="C5" s="61"/>
      <c r="D5" s="61"/>
      <c r="E5" s="61"/>
      <c r="F5" s="61"/>
    </row>
    <row r="6" ht="14.25" customHeight="1" spans="1:6">
      <c r="A6" s="148" t="s">
        <v>318</v>
      </c>
      <c r="B6" s="98" t="s">
        <v>448</v>
      </c>
      <c r="C6" s="107" t="s">
        <v>449</v>
      </c>
      <c r="D6" s="107"/>
      <c r="E6" s="149"/>
      <c r="F6" s="107" t="s">
        <v>450</v>
      </c>
    </row>
    <row r="7" ht="14.25" spans="1:6">
      <c r="A7" s="150"/>
      <c r="B7" s="60"/>
      <c r="C7" s="151" t="s">
        <v>336</v>
      </c>
      <c r="D7" s="152" t="s">
        <v>451</v>
      </c>
      <c r="E7" s="153" t="s">
        <v>452</v>
      </c>
      <c r="F7" s="138"/>
    </row>
    <row r="8" ht="20.1" customHeight="1" spans="1:6">
      <c r="A8" s="94">
        <v>229.3</v>
      </c>
      <c r="B8" s="92">
        <v>0</v>
      </c>
      <c r="C8" s="154">
        <v>222</v>
      </c>
      <c r="D8" s="93">
        <v>0</v>
      </c>
      <c r="E8" s="94">
        <v>222</v>
      </c>
      <c r="F8" s="92">
        <v>7.3</v>
      </c>
    </row>
    <row r="9" ht="22.5" customHeight="1" spans="2:7">
      <c r="B9" s="51"/>
      <c r="C9" s="51"/>
      <c r="D9" s="51"/>
      <c r="E9" s="51"/>
      <c r="F9" s="51"/>
      <c r="G9" s="51"/>
    </row>
    <row r="10" customHeight="1" spans="2:7">
      <c r="B10" s="51"/>
      <c r="C10" s="51"/>
      <c r="D10" s="51"/>
      <c r="E10" s="51"/>
      <c r="F10" s="51"/>
      <c r="G10" s="51"/>
    </row>
    <row r="11" customHeight="1" spans="2:7">
      <c r="B11" s="51"/>
      <c r="C11" s="51"/>
      <c r="D11" s="51"/>
      <c r="E11" s="51"/>
      <c r="F11" s="51"/>
      <c r="G11" s="51"/>
    </row>
    <row r="12" customHeight="1" spans="2:7">
      <c r="B12" s="51"/>
      <c r="C12" s="51"/>
      <c r="D12" s="51"/>
      <c r="G12" s="51"/>
    </row>
    <row r="13" customHeight="1" spans="2:6">
      <c r="B13" s="51"/>
      <c r="C13" s="51"/>
      <c r="D13" s="51"/>
      <c r="E13" s="51"/>
      <c r="F13" s="51"/>
    </row>
    <row r="14" customHeight="1" spans="2:4">
      <c r="B14" s="51"/>
      <c r="C14" s="51"/>
      <c r="D14" s="51"/>
    </row>
    <row r="15" customHeight="1" spans="5:5">
      <c r="E15" s="51"/>
    </row>
    <row r="16" customHeight="1" spans="6:7">
      <c r="F16" s="51"/>
      <c r="G16" s="51"/>
    </row>
    <row r="20" customHeight="1" spans="3:3">
      <c r="C20" s="51"/>
    </row>
  </sheetData>
  <mergeCells count="5">
    <mergeCell ref="A5:F5"/>
    <mergeCell ref="C6:E6"/>
    <mergeCell ref="A6:A7"/>
    <mergeCell ref="B6:B7"/>
    <mergeCell ref="F6:F7"/>
  </mergeCells>
  <printOptions horizontalCentered="1"/>
  <pageMargins left="0" right="0" top="0.999305555555556" bottom="0.999305555555556" header="0.499305555555556" footer="0.499305555555556"/>
  <pageSetup paperSize="9" orientation="landscape" horizontalDpi="300" verticalDpi="300"/>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7"/>
  <sheetViews>
    <sheetView showGridLines="0" showZeros="0" workbookViewId="0">
      <selection activeCell="C19" sqref="C19"/>
    </sheetView>
  </sheetViews>
  <sheetFormatPr defaultColWidth="6.875" defaultRowHeight="12.75" customHeight="1" outlineLevelCol="4"/>
  <cols>
    <col min="1" max="1" width="19.5" style="49" customWidth="1"/>
    <col min="2" max="2" width="52.5" style="49" customWidth="1"/>
    <col min="3" max="5" width="18.25" style="49" customWidth="1"/>
    <col min="6" max="256" width="6.875" style="49"/>
    <col min="257" max="257" width="19.5" style="49" customWidth="1"/>
    <col min="258" max="258" width="52.5" style="49" customWidth="1"/>
    <col min="259" max="261" width="18.25" style="49" customWidth="1"/>
    <col min="262" max="512" width="6.875" style="49"/>
    <col min="513" max="513" width="19.5" style="49" customWidth="1"/>
    <col min="514" max="514" width="52.5" style="49" customWidth="1"/>
    <col min="515" max="517" width="18.25" style="49" customWidth="1"/>
    <col min="518" max="768" width="6.875" style="49"/>
    <col min="769" max="769" width="19.5" style="49" customWidth="1"/>
    <col min="770" max="770" width="52.5" style="49" customWidth="1"/>
    <col min="771" max="773" width="18.25" style="49" customWidth="1"/>
    <col min="774" max="1024" width="6.875" style="49"/>
    <col min="1025" max="1025" width="19.5" style="49" customWidth="1"/>
    <col min="1026" max="1026" width="52.5" style="49" customWidth="1"/>
    <col min="1027" max="1029" width="18.25" style="49" customWidth="1"/>
    <col min="1030" max="1280" width="6.875" style="49"/>
    <col min="1281" max="1281" width="19.5" style="49" customWidth="1"/>
    <col min="1282" max="1282" width="52.5" style="49" customWidth="1"/>
    <col min="1283" max="1285" width="18.25" style="49" customWidth="1"/>
    <col min="1286" max="1536" width="6.875" style="49"/>
    <col min="1537" max="1537" width="19.5" style="49" customWidth="1"/>
    <col min="1538" max="1538" width="52.5" style="49" customWidth="1"/>
    <col min="1539" max="1541" width="18.25" style="49" customWidth="1"/>
    <col min="1542" max="1792" width="6.875" style="49"/>
    <col min="1793" max="1793" width="19.5" style="49" customWidth="1"/>
    <col min="1794" max="1794" width="52.5" style="49" customWidth="1"/>
    <col min="1795" max="1797" width="18.25" style="49" customWidth="1"/>
    <col min="1798" max="2048" width="6.875" style="49"/>
    <col min="2049" max="2049" width="19.5" style="49" customWidth="1"/>
    <col min="2050" max="2050" width="52.5" style="49" customWidth="1"/>
    <col min="2051" max="2053" width="18.25" style="49" customWidth="1"/>
    <col min="2054" max="2304" width="6.875" style="49"/>
    <col min="2305" max="2305" width="19.5" style="49" customWidth="1"/>
    <col min="2306" max="2306" width="52.5" style="49" customWidth="1"/>
    <col min="2307" max="2309" width="18.25" style="49" customWidth="1"/>
    <col min="2310" max="2560" width="6.875" style="49"/>
    <col min="2561" max="2561" width="19.5" style="49" customWidth="1"/>
    <col min="2562" max="2562" width="52.5" style="49" customWidth="1"/>
    <col min="2563" max="2565" width="18.25" style="49" customWidth="1"/>
    <col min="2566" max="2816" width="6.875" style="49"/>
    <col min="2817" max="2817" width="19.5" style="49" customWidth="1"/>
    <col min="2818" max="2818" width="52.5" style="49" customWidth="1"/>
    <col min="2819" max="2821" width="18.25" style="49" customWidth="1"/>
    <col min="2822" max="3072" width="6.875" style="49"/>
    <col min="3073" max="3073" width="19.5" style="49" customWidth="1"/>
    <col min="3074" max="3074" width="52.5" style="49" customWidth="1"/>
    <col min="3075" max="3077" width="18.25" style="49" customWidth="1"/>
    <col min="3078" max="3328" width="6.875" style="49"/>
    <col min="3329" max="3329" width="19.5" style="49" customWidth="1"/>
    <col min="3330" max="3330" width="52.5" style="49" customWidth="1"/>
    <col min="3331" max="3333" width="18.25" style="49" customWidth="1"/>
    <col min="3334" max="3584" width="6.875" style="49"/>
    <col min="3585" max="3585" width="19.5" style="49" customWidth="1"/>
    <col min="3586" max="3586" width="52.5" style="49" customWidth="1"/>
    <col min="3587" max="3589" width="18.25" style="49" customWidth="1"/>
    <col min="3590" max="3840" width="6.875" style="49"/>
    <col min="3841" max="3841" width="19.5" style="49" customWidth="1"/>
    <col min="3842" max="3842" width="52.5" style="49" customWidth="1"/>
    <col min="3843" max="3845" width="18.25" style="49" customWidth="1"/>
    <col min="3846" max="4096" width="6.875" style="49"/>
    <col min="4097" max="4097" width="19.5" style="49" customWidth="1"/>
    <col min="4098" max="4098" width="52.5" style="49" customWidth="1"/>
    <col min="4099" max="4101" width="18.25" style="49" customWidth="1"/>
    <col min="4102" max="4352" width="6.875" style="49"/>
    <col min="4353" max="4353" width="19.5" style="49" customWidth="1"/>
    <col min="4354" max="4354" width="52.5" style="49" customWidth="1"/>
    <col min="4355" max="4357" width="18.25" style="49" customWidth="1"/>
    <col min="4358" max="4608" width="6.875" style="49"/>
    <col min="4609" max="4609" width="19.5" style="49" customWidth="1"/>
    <col min="4610" max="4610" width="52.5" style="49" customWidth="1"/>
    <col min="4611" max="4613" width="18.25" style="49" customWidth="1"/>
    <col min="4614" max="4864" width="6.875" style="49"/>
    <col min="4865" max="4865" width="19.5" style="49" customWidth="1"/>
    <col min="4866" max="4866" width="52.5" style="49" customWidth="1"/>
    <col min="4867" max="4869" width="18.25" style="49" customWidth="1"/>
    <col min="4870" max="5120" width="6.875" style="49"/>
    <col min="5121" max="5121" width="19.5" style="49" customWidth="1"/>
    <col min="5122" max="5122" width="52.5" style="49" customWidth="1"/>
    <col min="5123" max="5125" width="18.25" style="49" customWidth="1"/>
    <col min="5126" max="5376" width="6.875" style="49"/>
    <col min="5377" max="5377" width="19.5" style="49" customWidth="1"/>
    <col min="5378" max="5378" width="52.5" style="49" customWidth="1"/>
    <col min="5379" max="5381" width="18.25" style="49" customWidth="1"/>
    <col min="5382" max="5632" width="6.875" style="49"/>
    <col min="5633" max="5633" width="19.5" style="49" customWidth="1"/>
    <col min="5634" max="5634" width="52.5" style="49" customWidth="1"/>
    <col min="5635" max="5637" width="18.25" style="49" customWidth="1"/>
    <col min="5638" max="5888" width="6.875" style="49"/>
    <col min="5889" max="5889" width="19.5" style="49" customWidth="1"/>
    <col min="5890" max="5890" width="52.5" style="49" customWidth="1"/>
    <col min="5891" max="5893" width="18.25" style="49" customWidth="1"/>
    <col min="5894" max="6144" width="6.875" style="49"/>
    <col min="6145" max="6145" width="19.5" style="49" customWidth="1"/>
    <col min="6146" max="6146" width="52.5" style="49" customWidth="1"/>
    <col min="6147" max="6149" width="18.25" style="49" customWidth="1"/>
    <col min="6150" max="6400" width="6.875" style="49"/>
    <col min="6401" max="6401" width="19.5" style="49" customWidth="1"/>
    <col min="6402" max="6402" width="52.5" style="49" customWidth="1"/>
    <col min="6403" max="6405" width="18.25" style="49" customWidth="1"/>
    <col min="6406" max="6656" width="6.875" style="49"/>
    <col min="6657" max="6657" width="19.5" style="49" customWidth="1"/>
    <col min="6658" max="6658" width="52.5" style="49" customWidth="1"/>
    <col min="6659" max="6661" width="18.25" style="49" customWidth="1"/>
    <col min="6662" max="6912" width="6.875" style="49"/>
    <col min="6913" max="6913" width="19.5" style="49" customWidth="1"/>
    <col min="6914" max="6914" width="52.5" style="49" customWidth="1"/>
    <col min="6915" max="6917" width="18.25" style="49" customWidth="1"/>
    <col min="6918" max="7168" width="6.875" style="49"/>
    <col min="7169" max="7169" width="19.5" style="49" customWidth="1"/>
    <col min="7170" max="7170" width="52.5" style="49" customWidth="1"/>
    <col min="7171" max="7173" width="18.25" style="49" customWidth="1"/>
    <col min="7174" max="7424" width="6.875" style="49"/>
    <col min="7425" max="7425" width="19.5" style="49" customWidth="1"/>
    <col min="7426" max="7426" width="52.5" style="49" customWidth="1"/>
    <col min="7427" max="7429" width="18.25" style="49" customWidth="1"/>
    <col min="7430" max="7680" width="6.875" style="49"/>
    <col min="7681" max="7681" width="19.5" style="49" customWidth="1"/>
    <col min="7682" max="7682" width="52.5" style="49" customWidth="1"/>
    <col min="7683" max="7685" width="18.25" style="49" customWidth="1"/>
    <col min="7686" max="7936" width="6.875" style="49"/>
    <col min="7937" max="7937" width="19.5" style="49" customWidth="1"/>
    <col min="7938" max="7938" width="52.5" style="49" customWidth="1"/>
    <col min="7939" max="7941" width="18.25" style="49" customWidth="1"/>
    <col min="7942" max="8192" width="6.875" style="49"/>
    <col min="8193" max="8193" width="19.5" style="49" customWidth="1"/>
    <col min="8194" max="8194" width="52.5" style="49" customWidth="1"/>
    <col min="8195" max="8197" width="18.25" style="49" customWidth="1"/>
    <col min="8198" max="8448" width="6.875" style="49"/>
    <col min="8449" max="8449" width="19.5" style="49" customWidth="1"/>
    <col min="8450" max="8450" width="52.5" style="49" customWidth="1"/>
    <col min="8451" max="8453" width="18.25" style="49" customWidth="1"/>
    <col min="8454" max="8704" width="6.875" style="49"/>
    <col min="8705" max="8705" width="19.5" style="49" customWidth="1"/>
    <col min="8706" max="8706" width="52.5" style="49" customWidth="1"/>
    <col min="8707" max="8709" width="18.25" style="49" customWidth="1"/>
    <col min="8710" max="8960" width="6.875" style="49"/>
    <col min="8961" max="8961" width="19.5" style="49" customWidth="1"/>
    <col min="8962" max="8962" width="52.5" style="49" customWidth="1"/>
    <col min="8963" max="8965" width="18.25" style="49" customWidth="1"/>
    <col min="8966" max="9216" width="6.875" style="49"/>
    <col min="9217" max="9217" width="19.5" style="49" customWidth="1"/>
    <col min="9218" max="9218" width="52.5" style="49" customWidth="1"/>
    <col min="9219" max="9221" width="18.25" style="49" customWidth="1"/>
    <col min="9222" max="9472" width="6.875" style="49"/>
    <col min="9473" max="9473" width="19.5" style="49" customWidth="1"/>
    <col min="9474" max="9474" width="52.5" style="49" customWidth="1"/>
    <col min="9475" max="9477" width="18.25" style="49" customWidth="1"/>
    <col min="9478" max="9728" width="6.875" style="49"/>
    <col min="9729" max="9729" width="19.5" style="49" customWidth="1"/>
    <col min="9730" max="9730" width="52.5" style="49" customWidth="1"/>
    <col min="9731" max="9733" width="18.25" style="49" customWidth="1"/>
    <col min="9734" max="9984" width="6.875" style="49"/>
    <col min="9985" max="9985" width="19.5" style="49" customWidth="1"/>
    <col min="9986" max="9986" width="52.5" style="49" customWidth="1"/>
    <col min="9987" max="9989" width="18.25" style="49" customWidth="1"/>
    <col min="9990" max="10240" width="6.875" style="49"/>
    <col min="10241" max="10241" width="19.5" style="49" customWidth="1"/>
    <col min="10242" max="10242" width="52.5" style="49" customWidth="1"/>
    <col min="10243" max="10245" width="18.25" style="49" customWidth="1"/>
    <col min="10246" max="10496" width="6.875" style="49"/>
    <col min="10497" max="10497" width="19.5" style="49" customWidth="1"/>
    <col min="10498" max="10498" width="52.5" style="49" customWidth="1"/>
    <col min="10499" max="10501" width="18.25" style="49" customWidth="1"/>
    <col min="10502" max="10752" width="6.875" style="49"/>
    <col min="10753" max="10753" width="19.5" style="49" customWidth="1"/>
    <col min="10754" max="10754" width="52.5" style="49" customWidth="1"/>
    <col min="10755" max="10757" width="18.25" style="49" customWidth="1"/>
    <col min="10758" max="11008" width="6.875" style="49"/>
    <col min="11009" max="11009" width="19.5" style="49" customWidth="1"/>
    <col min="11010" max="11010" width="52.5" style="49" customWidth="1"/>
    <col min="11011" max="11013" width="18.25" style="49" customWidth="1"/>
    <col min="11014" max="11264" width="6.875" style="49"/>
    <col min="11265" max="11265" width="19.5" style="49" customWidth="1"/>
    <col min="11266" max="11266" width="52.5" style="49" customWidth="1"/>
    <col min="11267" max="11269" width="18.25" style="49" customWidth="1"/>
    <col min="11270" max="11520" width="6.875" style="49"/>
    <col min="11521" max="11521" width="19.5" style="49" customWidth="1"/>
    <col min="11522" max="11522" width="52.5" style="49" customWidth="1"/>
    <col min="11523" max="11525" width="18.25" style="49" customWidth="1"/>
    <col min="11526" max="11776" width="6.875" style="49"/>
    <col min="11777" max="11777" width="19.5" style="49" customWidth="1"/>
    <col min="11778" max="11778" width="52.5" style="49" customWidth="1"/>
    <col min="11779" max="11781" width="18.25" style="49" customWidth="1"/>
    <col min="11782" max="12032" width="6.875" style="49"/>
    <col min="12033" max="12033" width="19.5" style="49" customWidth="1"/>
    <col min="12034" max="12034" width="52.5" style="49" customWidth="1"/>
    <col min="12035" max="12037" width="18.25" style="49" customWidth="1"/>
    <col min="12038" max="12288" width="6.875" style="49"/>
    <col min="12289" max="12289" width="19.5" style="49" customWidth="1"/>
    <col min="12290" max="12290" width="52.5" style="49" customWidth="1"/>
    <col min="12291" max="12293" width="18.25" style="49" customWidth="1"/>
    <col min="12294" max="12544" width="6.875" style="49"/>
    <col min="12545" max="12545" width="19.5" style="49" customWidth="1"/>
    <col min="12546" max="12546" width="52.5" style="49" customWidth="1"/>
    <col min="12547" max="12549" width="18.25" style="49" customWidth="1"/>
    <col min="12550" max="12800" width="6.875" style="49"/>
    <col min="12801" max="12801" width="19.5" style="49" customWidth="1"/>
    <col min="12802" max="12802" width="52.5" style="49" customWidth="1"/>
    <col min="12803" max="12805" width="18.25" style="49" customWidth="1"/>
    <col min="12806" max="13056" width="6.875" style="49"/>
    <col min="13057" max="13057" width="19.5" style="49" customWidth="1"/>
    <col min="13058" max="13058" width="52.5" style="49" customWidth="1"/>
    <col min="13059" max="13061" width="18.25" style="49" customWidth="1"/>
    <col min="13062" max="13312" width="6.875" style="49"/>
    <col min="13313" max="13313" width="19.5" style="49" customWidth="1"/>
    <col min="13314" max="13314" width="52.5" style="49" customWidth="1"/>
    <col min="13315" max="13317" width="18.25" style="49" customWidth="1"/>
    <col min="13318" max="13568" width="6.875" style="49"/>
    <col min="13569" max="13569" width="19.5" style="49" customWidth="1"/>
    <col min="13570" max="13570" width="52.5" style="49" customWidth="1"/>
    <col min="13571" max="13573" width="18.25" style="49" customWidth="1"/>
    <col min="13574" max="13824" width="6.875" style="49"/>
    <col min="13825" max="13825" width="19.5" style="49" customWidth="1"/>
    <col min="13826" max="13826" width="52.5" style="49" customWidth="1"/>
    <col min="13827" max="13829" width="18.25" style="49" customWidth="1"/>
    <col min="13830" max="14080" width="6.875" style="49"/>
    <col min="14081" max="14081" width="19.5" style="49" customWidth="1"/>
    <col min="14082" max="14082" width="52.5" style="49" customWidth="1"/>
    <col min="14083" max="14085" width="18.25" style="49" customWidth="1"/>
    <col min="14086" max="14336" width="6.875" style="49"/>
    <col min="14337" max="14337" width="19.5" style="49" customWidth="1"/>
    <col min="14338" max="14338" width="52.5" style="49" customWidth="1"/>
    <col min="14339" max="14341" width="18.25" style="49" customWidth="1"/>
    <col min="14342" max="14592" width="6.875" style="49"/>
    <col min="14593" max="14593" width="19.5" style="49" customWidth="1"/>
    <col min="14594" max="14594" width="52.5" style="49" customWidth="1"/>
    <col min="14595" max="14597" width="18.25" style="49" customWidth="1"/>
    <col min="14598" max="14848" width="6.875" style="49"/>
    <col min="14849" max="14849" width="19.5" style="49" customWidth="1"/>
    <col min="14850" max="14850" width="52.5" style="49" customWidth="1"/>
    <col min="14851" max="14853" width="18.25" style="49" customWidth="1"/>
    <col min="14854" max="15104" width="6.875" style="49"/>
    <col min="15105" max="15105" width="19.5" style="49" customWidth="1"/>
    <col min="15106" max="15106" width="52.5" style="49" customWidth="1"/>
    <col min="15107" max="15109" width="18.25" style="49" customWidth="1"/>
    <col min="15110" max="15360" width="6.875" style="49"/>
    <col min="15361" max="15361" width="19.5" style="49" customWidth="1"/>
    <col min="15362" max="15362" width="52.5" style="49" customWidth="1"/>
    <col min="15363" max="15365" width="18.25" style="49" customWidth="1"/>
    <col min="15366" max="15616" width="6.875" style="49"/>
    <col min="15617" max="15617" width="19.5" style="49" customWidth="1"/>
    <col min="15618" max="15618" width="52.5" style="49" customWidth="1"/>
    <col min="15619" max="15621" width="18.25" style="49" customWidth="1"/>
    <col min="15622" max="15872" width="6.875" style="49"/>
    <col min="15873" max="15873" width="19.5" style="49" customWidth="1"/>
    <col min="15874" max="15874" width="52.5" style="49" customWidth="1"/>
    <col min="15875" max="15877" width="18.25" style="49" customWidth="1"/>
    <col min="15878" max="16128" width="6.875" style="49"/>
    <col min="16129" max="16129" width="19.5" style="49" customWidth="1"/>
    <col min="16130" max="16130" width="52.5" style="49" customWidth="1"/>
    <col min="16131" max="16133" width="18.25" style="49" customWidth="1"/>
    <col min="16134" max="16384" width="6.875" style="49"/>
  </cols>
  <sheetData>
    <row r="1" ht="20.1" customHeight="1" spans="1:5">
      <c r="A1" s="50" t="s">
        <v>453</v>
      </c>
      <c r="E1" s="101"/>
    </row>
    <row r="2" ht="33" spans="1:5">
      <c r="A2" s="132" t="s">
        <v>454</v>
      </c>
      <c r="B2" s="133"/>
      <c r="C2" s="133"/>
      <c r="D2" s="133"/>
      <c r="E2" s="133"/>
    </row>
    <row r="3" ht="20.1" customHeight="1" spans="1:5">
      <c r="A3" s="133"/>
      <c r="B3" s="133"/>
      <c r="C3" s="133"/>
      <c r="D3" s="133"/>
      <c r="E3" s="133"/>
    </row>
    <row r="4" ht="20.1" customHeight="1" spans="1:5">
      <c r="A4" s="134"/>
      <c r="B4" s="135"/>
      <c r="C4" s="135"/>
      <c r="D4" s="135"/>
      <c r="E4" s="136" t="s">
        <v>313</v>
      </c>
    </row>
    <row r="5" ht="20.1" customHeight="1" spans="1:5">
      <c r="A5" s="61" t="s">
        <v>334</v>
      </c>
      <c r="B5" s="137" t="s">
        <v>335</v>
      </c>
      <c r="C5" s="61" t="s">
        <v>455</v>
      </c>
      <c r="D5" s="61"/>
      <c r="E5" s="61"/>
    </row>
    <row r="6" ht="20.1" customHeight="1" spans="1:5">
      <c r="A6" s="138"/>
      <c r="B6" s="138"/>
      <c r="C6" s="139" t="s">
        <v>318</v>
      </c>
      <c r="D6" s="139" t="s">
        <v>337</v>
      </c>
      <c r="E6" s="139" t="s">
        <v>338</v>
      </c>
    </row>
    <row r="7" ht="20.1" customHeight="1" spans="1:5">
      <c r="A7" s="140"/>
      <c r="B7" s="61" t="s">
        <v>318</v>
      </c>
      <c r="C7" s="93">
        <v>4200</v>
      </c>
      <c r="D7" s="61"/>
      <c r="E7" s="92">
        <v>4200</v>
      </c>
    </row>
    <row r="8" ht="20.1" customHeight="1" spans="1:5">
      <c r="A8" s="141" t="s">
        <v>353</v>
      </c>
      <c r="B8" s="65" t="s">
        <v>354</v>
      </c>
      <c r="C8" s="93">
        <v>4150</v>
      </c>
      <c r="D8" s="94"/>
      <c r="E8" s="92">
        <v>4150</v>
      </c>
    </row>
    <row r="9" ht="20.1" customHeight="1" spans="1:5">
      <c r="A9" s="142" t="s">
        <v>456</v>
      </c>
      <c r="B9" s="143" t="s">
        <v>364</v>
      </c>
      <c r="C9" s="92">
        <f>D9+E9</f>
        <v>4150</v>
      </c>
      <c r="D9" s="94"/>
      <c r="E9" s="92">
        <f>E10</f>
        <v>4150</v>
      </c>
    </row>
    <row r="10" ht="20.1" customHeight="1" spans="1:5">
      <c r="A10" s="142" t="s">
        <v>457</v>
      </c>
      <c r="B10" s="144" t="s">
        <v>458</v>
      </c>
      <c r="C10" s="92">
        <v>4150</v>
      </c>
      <c r="D10" s="94"/>
      <c r="E10" s="92">
        <v>4150</v>
      </c>
    </row>
    <row r="11" customHeight="1" spans="1:5">
      <c r="A11" s="51"/>
      <c r="B11" s="51"/>
      <c r="C11" s="51"/>
      <c r="D11" s="51"/>
      <c r="E11" s="51"/>
    </row>
    <row r="12" customHeight="1" spans="1:5">
      <c r="A12" s="51"/>
      <c r="B12" s="51"/>
      <c r="C12" s="51"/>
      <c r="E12" s="51"/>
    </row>
    <row r="13" customHeight="1" spans="1:5">
      <c r="A13" s="51"/>
      <c r="B13" s="51"/>
      <c r="D13" s="51"/>
      <c r="E13" s="51"/>
    </row>
    <row r="14" customHeight="1" spans="1:5">
      <c r="A14" s="51"/>
      <c r="E14" s="51"/>
    </row>
    <row r="15" customHeight="1" spans="2:2">
      <c r="B15" s="51"/>
    </row>
    <row r="16" customHeight="1" spans="2:2">
      <c r="B16" s="51"/>
    </row>
    <row r="17" customHeight="1" spans="2:2">
      <c r="B17" s="51"/>
    </row>
    <row r="18" customHeight="1" spans="2:2">
      <c r="B18" s="51"/>
    </row>
    <row r="19" customHeight="1" spans="2:2">
      <c r="B19" s="51"/>
    </row>
    <row r="20" customHeight="1" spans="2:2">
      <c r="B20" s="51"/>
    </row>
    <row r="22" customHeight="1" spans="2:2">
      <c r="B22" s="51"/>
    </row>
    <row r="23" customHeight="1" spans="2:2">
      <c r="B23" s="51"/>
    </row>
    <row r="25" customHeight="1" spans="2:2">
      <c r="B25" s="51"/>
    </row>
    <row r="26" customHeight="1" spans="2:2">
      <c r="B26" s="51"/>
    </row>
    <row r="27" customHeight="1" spans="4:4">
      <c r="D27" s="51"/>
    </row>
  </sheetData>
  <mergeCells count="3">
    <mergeCell ref="C5:E5"/>
    <mergeCell ref="A5:A6"/>
    <mergeCell ref="B5:B6"/>
  </mergeCells>
  <printOptions horizontalCentered="1"/>
  <pageMargins left="0" right="0" top="0.999305555555556" bottom="0.999305555555556" header="0.499305555555556" footer="0.499305555555556"/>
  <pageSetup paperSize="9" orientation="landscape"/>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Q31"/>
  <sheetViews>
    <sheetView tabSelected="1" workbookViewId="0">
      <selection activeCell="A7" sqref="A7"/>
    </sheetView>
  </sheetViews>
  <sheetFormatPr defaultColWidth="24.375" defaultRowHeight="20.1" customHeight="1"/>
  <cols>
    <col min="1" max="1" width="25.625" style="49" customWidth="1"/>
    <col min="2" max="16384" width="24.375" style="49"/>
  </cols>
  <sheetData>
    <row r="1" customHeight="1" spans="1:251">
      <c r="A1" s="50" t="s">
        <v>459</v>
      </c>
      <c r="B1" s="99"/>
      <c r="C1" s="100"/>
      <c r="D1" s="101"/>
      <c r="E1" s="100"/>
      <c r="F1" s="100"/>
      <c r="G1" s="100"/>
      <c r="H1" s="100"/>
      <c r="I1" s="100"/>
      <c r="J1" s="100"/>
      <c r="K1" s="100"/>
      <c r="L1" s="100"/>
      <c r="M1" s="100"/>
      <c r="N1" s="100"/>
      <c r="O1" s="100"/>
      <c r="P1" s="100"/>
      <c r="Q1" s="100"/>
      <c r="R1" s="100"/>
      <c r="S1" s="100"/>
      <c r="T1" s="100"/>
      <c r="U1" s="100"/>
      <c r="V1" s="100"/>
      <c r="W1" s="100"/>
      <c r="X1" s="100"/>
      <c r="Y1" s="100"/>
      <c r="Z1" s="100"/>
      <c r="AA1" s="100"/>
      <c r="AB1" s="100"/>
      <c r="AC1" s="100"/>
      <c r="AD1" s="100"/>
      <c r="AE1" s="100"/>
      <c r="AF1" s="100"/>
      <c r="AG1" s="100"/>
      <c r="AH1" s="100"/>
      <c r="AI1" s="100"/>
      <c r="AJ1" s="100"/>
      <c r="AK1" s="100"/>
      <c r="AL1" s="100"/>
      <c r="AM1" s="100"/>
      <c r="AN1" s="100"/>
      <c r="AO1" s="100"/>
      <c r="AP1" s="100"/>
      <c r="AQ1" s="100"/>
      <c r="AR1" s="100"/>
      <c r="AS1" s="100"/>
      <c r="AT1" s="100"/>
      <c r="AU1" s="100"/>
      <c r="AV1" s="100"/>
      <c r="AW1" s="100"/>
      <c r="AX1" s="100"/>
      <c r="AY1" s="100"/>
      <c r="AZ1" s="100"/>
      <c r="BA1" s="100"/>
      <c r="BB1" s="100"/>
      <c r="BC1" s="100"/>
      <c r="BD1" s="100"/>
      <c r="BE1" s="100"/>
      <c r="BF1" s="100"/>
      <c r="BG1" s="100"/>
      <c r="BH1" s="100"/>
      <c r="BI1" s="100"/>
      <c r="BJ1" s="100"/>
      <c r="BK1" s="100"/>
      <c r="BL1" s="100"/>
      <c r="BM1" s="100"/>
      <c r="BN1" s="100"/>
      <c r="BO1" s="100"/>
      <c r="BP1" s="100"/>
      <c r="BQ1" s="100"/>
      <c r="BR1" s="100"/>
      <c r="BS1" s="100"/>
      <c r="BT1" s="100"/>
      <c r="BU1" s="100"/>
      <c r="BV1" s="100"/>
      <c r="BW1" s="100"/>
      <c r="BX1" s="100"/>
      <c r="BY1" s="100"/>
      <c r="BZ1" s="100"/>
      <c r="CA1" s="100"/>
      <c r="CB1" s="100"/>
      <c r="CC1" s="100"/>
      <c r="CD1" s="100"/>
      <c r="CE1" s="100"/>
      <c r="CF1" s="100"/>
      <c r="CG1" s="100"/>
      <c r="CH1" s="100"/>
      <c r="CI1" s="100"/>
      <c r="CJ1" s="100"/>
      <c r="CK1" s="100"/>
      <c r="CL1" s="100"/>
      <c r="CM1" s="100"/>
      <c r="CN1" s="100"/>
      <c r="CO1" s="100"/>
      <c r="CP1" s="100"/>
      <c r="CQ1" s="100"/>
      <c r="CR1" s="100"/>
      <c r="CS1" s="100"/>
      <c r="CT1" s="100"/>
      <c r="CU1" s="100"/>
      <c r="CV1" s="100"/>
      <c r="CW1" s="100"/>
      <c r="CX1" s="100"/>
      <c r="CY1" s="100"/>
      <c r="CZ1" s="100"/>
      <c r="DA1" s="100"/>
      <c r="DB1" s="100"/>
      <c r="DC1" s="100"/>
      <c r="DD1" s="100"/>
      <c r="DE1" s="100"/>
      <c r="DF1" s="100"/>
      <c r="DG1" s="100"/>
      <c r="DH1" s="100"/>
      <c r="DI1" s="100"/>
      <c r="DJ1" s="100"/>
      <c r="DK1" s="100"/>
      <c r="DL1" s="100"/>
      <c r="DM1" s="100"/>
      <c r="DN1" s="100"/>
      <c r="DO1" s="100"/>
      <c r="DP1" s="100"/>
      <c r="DQ1" s="100"/>
      <c r="DR1" s="100"/>
      <c r="DS1" s="100"/>
      <c r="DT1" s="100"/>
      <c r="DU1" s="100"/>
      <c r="DV1" s="100"/>
      <c r="DW1" s="100"/>
      <c r="DX1" s="100"/>
      <c r="DY1" s="100"/>
      <c r="DZ1" s="100"/>
      <c r="EA1" s="100"/>
      <c r="EB1" s="100"/>
      <c r="EC1" s="100"/>
      <c r="ED1" s="100"/>
      <c r="EE1" s="100"/>
      <c r="EF1" s="100"/>
      <c r="EG1" s="100"/>
      <c r="EH1" s="100"/>
      <c r="EI1" s="100"/>
      <c r="EJ1" s="100"/>
      <c r="EK1" s="100"/>
      <c r="EL1" s="100"/>
      <c r="EM1" s="100"/>
      <c r="EN1" s="100"/>
      <c r="EO1" s="100"/>
      <c r="EP1" s="100"/>
      <c r="EQ1" s="100"/>
      <c r="ER1" s="100"/>
      <c r="ES1" s="100"/>
      <c r="ET1" s="100"/>
      <c r="EU1" s="100"/>
      <c r="EV1" s="100"/>
      <c r="EW1" s="100"/>
      <c r="EX1" s="100"/>
      <c r="EY1" s="100"/>
      <c r="EZ1" s="100"/>
      <c r="FA1" s="100"/>
      <c r="FB1" s="100"/>
      <c r="FC1" s="100"/>
      <c r="FD1" s="131"/>
      <c r="FE1" s="131"/>
      <c r="FF1" s="131"/>
      <c r="FG1" s="131"/>
      <c r="FH1" s="131"/>
      <c r="FI1" s="131"/>
      <c r="FJ1" s="131"/>
      <c r="FK1" s="131"/>
      <c r="FL1" s="131"/>
      <c r="FM1" s="131"/>
      <c r="FN1" s="131"/>
      <c r="FO1" s="131"/>
      <c r="FP1" s="131"/>
      <c r="FQ1" s="131"/>
      <c r="FR1" s="131"/>
      <c r="FS1" s="131"/>
      <c r="FT1" s="131"/>
      <c r="FU1" s="131"/>
      <c r="FV1" s="131"/>
      <c r="FW1" s="131"/>
      <c r="FX1" s="131"/>
      <c r="FY1" s="131"/>
      <c r="FZ1" s="131"/>
      <c r="GA1" s="131"/>
      <c r="GB1" s="131"/>
      <c r="GC1" s="131"/>
      <c r="GD1" s="131"/>
      <c r="GE1" s="131"/>
      <c r="GF1" s="131"/>
      <c r="GG1" s="131"/>
      <c r="GH1" s="131"/>
      <c r="GI1" s="131"/>
      <c r="GJ1" s="131"/>
      <c r="GK1" s="131"/>
      <c r="GL1" s="131"/>
      <c r="GM1" s="131"/>
      <c r="GN1" s="131"/>
      <c r="GO1" s="131"/>
      <c r="GP1" s="131"/>
      <c r="GQ1" s="131"/>
      <c r="GR1" s="131"/>
      <c r="GS1" s="131"/>
      <c r="GT1" s="131"/>
      <c r="GU1" s="131"/>
      <c r="GV1" s="131"/>
      <c r="GW1" s="131"/>
      <c r="GX1" s="131"/>
      <c r="GY1" s="131"/>
      <c r="GZ1" s="131"/>
      <c r="HA1" s="131"/>
      <c r="HB1" s="131"/>
      <c r="HC1" s="131"/>
      <c r="HD1" s="131"/>
      <c r="HE1" s="131"/>
      <c r="HF1" s="131"/>
      <c r="HG1" s="131"/>
      <c r="HH1" s="131"/>
      <c r="HI1" s="131"/>
      <c r="HJ1" s="131"/>
      <c r="HK1" s="131"/>
      <c r="HL1" s="131"/>
      <c r="HM1" s="131"/>
      <c r="HN1" s="131"/>
      <c r="HO1" s="131"/>
      <c r="HP1" s="131"/>
      <c r="HQ1" s="131"/>
      <c r="HR1" s="131"/>
      <c r="HS1" s="131"/>
      <c r="HT1" s="131"/>
      <c r="HU1" s="131"/>
      <c r="HV1" s="131"/>
      <c r="HW1" s="131"/>
      <c r="HX1" s="131"/>
      <c r="HY1" s="131"/>
      <c r="HZ1" s="131"/>
      <c r="IA1" s="131"/>
      <c r="IB1" s="131"/>
      <c r="IC1" s="131"/>
      <c r="ID1" s="131"/>
      <c r="IE1" s="131"/>
      <c r="IF1" s="131"/>
      <c r="IG1" s="131"/>
      <c r="IH1" s="131"/>
      <c r="II1" s="131"/>
      <c r="IJ1" s="131"/>
      <c r="IK1" s="131"/>
      <c r="IL1" s="131"/>
      <c r="IM1" s="131"/>
      <c r="IN1" s="131"/>
      <c r="IO1" s="131"/>
      <c r="IP1" s="131"/>
      <c r="IQ1" s="131"/>
    </row>
    <row r="2" ht="33.75" customHeight="1" spans="1:251">
      <c r="A2" s="102" t="s">
        <v>460</v>
      </c>
      <c r="B2" s="103"/>
      <c r="C2" s="104"/>
      <c r="D2" s="103"/>
      <c r="E2" s="100"/>
      <c r="F2" s="100"/>
      <c r="G2" s="100"/>
      <c r="H2" s="100"/>
      <c r="I2" s="100"/>
      <c r="J2" s="100"/>
      <c r="K2" s="100"/>
      <c r="L2" s="100"/>
      <c r="M2" s="100"/>
      <c r="N2" s="100"/>
      <c r="O2" s="100"/>
      <c r="P2" s="100"/>
      <c r="Q2" s="100"/>
      <c r="R2" s="100"/>
      <c r="S2" s="100"/>
      <c r="T2" s="100"/>
      <c r="U2" s="100"/>
      <c r="V2" s="100"/>
      <c r="W2" s="100"/>
      <c r="X2" s="100"/>
      <c r="Y2" s="100"/>
      <c r="Z2" s="100"/>
      <c r="AA2" s="100"/>
      <c r="AB2" s="100"/>
      <c r="AC2" s="100"/>
      <c r="AD2" s="100"/>
      <c r="AE2" s="100"/>
      <c r="AF2" s="100"/>
      <c r="AG2" s="100"/>
      <c r="AH2" s="100"/>
      <c r="AI2" s="100"/>
      <c r="AJ2" s="100"/>
      <c r="AK2" s="100"/>
      <c r="AL2" s="100"/>
      <c r="AM2" s="100"/>
      <c r="AN2" s="100"/>
      <c r="AO2" s="100"/>
      <c r="AP2" s="100"/>
      <c r="AQ2" s="100"/>
      <c r="AR2" s="100"/>
      <c r="AS2" s="100"/>
      <c r="AT2" s="100"/>
      <c r="AU2" s="100"/>
      <c r="AV2" s="100"/>
      <c r="AW2" s="100"/>
      <c r="AX2" s="100"/>
      <c r="AY2" s="100"/>
      <c r="AZ2" s="100"/>
      <c r="BA2" s="100"/>
      <c r="BB2" s="100"/>
      <c r="BC2" s="100"/>
      <c r="BD2" s="100"/>
      <c r="BE2" s="100"/>
      <c r="BF2" s="100"/>
      <c r="BG2" s="100"/>
      <c r="BH2" s="100"/>
      <c r="BI2" s="100"/>
      <c r="BJ2" s="100"/>
      <c r="BK2" s="100"/>
      <c r="BL2" s="100"/>
      <c r="BM2" s="100"/>
      <c r="BN2" s="100"/>
      <c r="BO2" s="100"/>
      <c r="BP2" s="100"/>
      <c r="BQ2" s="100"/>
      <c r="BR2" s="100"/>
      <c r="BS2" s="100"/>
      <c r="BT2" s="100"/>
      <c r="BU2" s="100"/>
      <c r="BV2" s="100"/>
      <c r="BW2" s="100"/>
      <c r="BX2" s="100"/>
      <c r="BY2" s="100"/>
      <c r="BZ2" s="100"/>
      <c r="CA2" s="100"/>
      <c r="CB2" s="100"/>
      <c r="CC2" s="100"/>
      <c r="CD2" s="100"/>
      <c r="CE2" s="100"/>
      <c r="CF2" s="100"/>
      <c r="CG2" s="100"/>
      <c r="CH2" s="100"/>
      <c r="CI2" s="100"/>
      <c r="CJ2" s="100"/>
      <c r="CK2" s="100"/>
      <c r="CL2" s="100"/>
      <c r="CM2" s="100"/>
      <c r="CN2" s="100"/>
      <c r="CO2" s="100"/>
      <c r="CP2" s="100"/>
      <c r="CQ2" s="100"/>
      <c r="CR2" s="100"/>
      <c r="CS2" s="100"/>
      <c r="CT2" s="100"/>
      <c r="CU2" s="100"/>
      <c r="CV2" s="100"/>
      <c r="CW2" s="100"/>
      <c r="CX2" s="100"/>
      <c r="CY2" s="100"/>
      <c r="CZ2" s="100"/>
      <c r="DA2" s="100"/>
      <c r="DB2" s="100"/>
      <c r="DC2" s="100"/>
      <c r="DD2" s="100"/>
      <c r="DE2" s="100"/>
      <c r="DF2" s="100"/>
      <c r="DG2" s="100"/>
      <c r="DH2" s="100"/>
      <c r="DI2" s="100"/>
      <c r="DJ2" s="100"/>
      <c r="DK2" s="100"/>
      <c r="DL2" s="100"/>
      <c r="DM2" s="100"/>
      <c r="DN2" s="100"/>
      <c r="DO2" s="100"/>
      <c r="DP2" s="100"/>
      <c r="DQ2" s="100"/>
      <c r="DR2" s="100"/>
      <c r="DS2" s="100"/>
      <c r="DT2" s="100"/>
      <c r="DU2" s="100"/>
      <c r="DV2" s="100"/>
      <c r="DW2" s="100"/>
      <c r="DX2" s="100"/>
      <c r="DY2" s="100"/>
      <c r="DZ2" s="100"/>
      <c r="EA2" s="100"/>
      <c r="EB2" s="100"/>
      <c r="EC2" s="100"/>
      <c r="ED2" s="100"/>
      <c r="EE2" s="100"/>
      <c r="EF2" s="100"/>
      <c r="EG2" s="100"/>
      <c r="EH2" s="100"/>
      <c r="EI2" s="100"/>
      <c r="EJ2" s="100"/>
      <c r="EK2" s="100"/>
      <c r="EL2" s="100"/>
      <c r="EM2" s="100"/>
      <c r="EN2" s="100"/>
      <c r="EO2" s="100"/>
      <c r="EP2" s="100"/>
      <c r="EQ2" s="100"/>
      <c r="ER2" s="100"/>
      <c r="ES2" s="100"/>
      <c r="ET2" s="100"/>
      <c r="EU2" s="100"/>
      <c r="EV2" s="100"/>
      <c r="EW2" s="100"/>
      <c r="EX2" s="100"/>
      <c r="EY2" s="100"/>
      <c r="EZ2" s="100"/>
      <c r="FA2" s="100"/>
      <c r="FB2" s="100"/>
      <c r="FC2" s="100"/>
      <c r="FD2" s="131"/>
      <c r="FE2" s="131"/>
      <c r="FF2" s="131"/>
      <c r="FG2" s="131"/>
      <c r="FH2" s="131"/>
      <c r="FI2" s="131"/>
      <c r="FJ2" s="131"/>
      <c r="FK2" s="131"/>
      <c r="FL2" s="131"/>
      <c r="FM2" s="131"/>
      <c r="FN2" s="131"/>
      <c r="FO2" s="131"/>
      <c r="FP2" s="131"/>
      <c r="FQ2" s="131"/>
      <c r="FR2" s="131"/>
      <c r="FS2" s="131"/>
      <c r="FT2" s="131"/>
      <c r="FU2" s="131"/>
      <c r="FV2" s="131"/>
      <c r="FW2" s="131"/>
      <c r="FX2" s="131"/>
      <c r="FY2" s="131"/>
      <c r="FZ2" s="131"/>
      <c r="GA2" s="131"/>
      <c r="GB2" s="131"/>
      <c r="GC2" s="131"/>
      <c r="GD2" s="131"/>
      <c r="GE2" s="131"/>
      <c r="GF2" s="131"/>
      <c r="GG2" s="131"/>
      <c r="GH2" s="131"/>
      <c r="GI2" s="131"/>
      <c r="GJ2" s="131"/>
      <c r="GK2" s="131"/>
      <c r="GL2" s="131"/>
      <c r="GM2" s="131"/>
      <c r="GN2" s="131"/>
      <c r="GO2" s="131"/>
      <c r="GP2" s="131"/>
      <c r="GQ2" s="131"/>
      <c r="GR2" s="131"/>
      <c r="GS2" s="131"/>
      <c r="GT2" s="131"/>
      <c r="GU2" s="131"/>
      <c r="GV2" s="131"/>
      <c r="GW2" s="131"/>
      <c r="GX2" s="131"/>
      <c r="GY2" s="131"/>
      <c r="GZ2" s="131"/>
      <c r="HA2" s="131"/>
      <c r="HB2" s="131"/>
      <c r="HC2" s="131"/>
      <c r="HD2" s="131"/>
      <c r="HE2" s="131"/>
      <c r="HF2" s="131"/>
      <c r="HG2" s="131"/>
      <c r="HH2" s="131"/>
      <c r="HI2" s="131"/>
      <c r="HJ2" s="131"/>
      <c r="HK2" s="131"/>
      <c r="HL2" s="131"/>
      <c r="HM2" s="131"/>
      <c r="HN2" s="131"/>
      <c r="HO2" s="131"/>
      <c r="HP2" s="131"/>
      <c r="HQ2" s="131"/>
      <c r="HR2" s="131"/>
      <c r="HS2" s="131"/>
      <c r="HT2" s="131"/>
      <c r="HU2" s="131"/>
      <c r="HV2" s="131"/>
      <c r="HW2" s="131"/>
      <c r="HX2" s="131"/>
      <c r="HY2" s="131"/>
      <c r="HZ2" s="131"/>
      <c r="IA2" s="131"/>
      <c r="IB2" s="131"/>
      <c r="IC2" s="131"/>
      <c r="ID2" s="131"/>
      <c r="IE2" s="131"/>
      <c r="IF2" s="131"/>
      <c r="IG2" s="131"/>
      <c r="IH2" s="131"/>
      <c r="II2" s="131"/>
      <c r="IJ2" s="131"/>
      <c r="IK2" s="131"/>
      <c r="IL2" s="131"/>
      <c r="IM2" s="131"/>
      <c r="IN2" s="131"/>
      <c r="IO2" s="131"/>
      <c r="IP2" s="131"/>
      <c r="IQ2" s="131"/>
    </row>
    <row r="3" customHeight="1" spans="1:251">
      <c r="A3" s="103"/>
      <c r="B3" s="103"/>
      <c r="C3" s="104"/>
      <c r="D3" s="103"/>
      <c r="E3" s="100"/>
      <c r="F3" s="100"/>
      <c r="G3" s="100"/>
      <c r="H3" s="100"/>
      <c r="I3" s="100"/>
      <c r="J3" s="100"/>
      <c r="K3" s="100"/>
      <c r="L3" s="100"/>
      <c r="M3" s="100"/>
      <c r="N3" s="100"/>
      <c r="O3" s="100"/>
      <c r="P3" s="100"/>
      <c r="Q3" s="100"/>
      <c r="R3" s="100"/>
      <c r="S3" s="100"/>
      <c r="T3" s="100"/>
      <c r="U3" s="100"/>
      <c r="V3" s="100"/>
      <c r="W3" s="100"/>
      <c r="X3" s="100"/>
      <c r="Y3" s="100"/>
      <c r="Z3" s="100"/>
      <c r="AA3" s="100"/>
      <c r="AB3" s="100"/>
      <c r="AC3" s="100"/>
      <c r="AD3" s="100"/>
      <c r="AE3" s="100"/>
      <c r="AF3" s="100"/>
      <c r="AG3" s="100"/>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0"/>
      <c r="EB3" s="100"/>
      <c r="EC3" s="100"/>
      <c r="ED3" s="100"/>
      <c r="EE3" s="100"/>
      <c r="EF3" s="100"/>
      <c r="EG3" s="100"/>
      <c r="EH3" s="100"/>
      <c r="EI3" s="100"/>
      <c r="EJ3" s="100"/>
      <c r="EK3" s="100"/>
      <c r="EL3" s="100"/>
      <c r="EM3" s="100"/>
      <c r="EN3" s="100"/>
      <c r="EO3" s="100"/>
      <c r="EP3" s="100"/>
      <c r="EQ3" s="100"/>
      <c r="ER3" s="100"/>
      <c r="ES3" s="100"/>
      <c r="ET3" s="100"/>
      <c r="EU3" s="100"/>
      <c r="EV3" s="100"/>
      <c r="EW3" s="100"/>
      <c r="EX3" s="100"/>
      <c r="EY3" s="100"/>
      <c r="EZ3" s="100"/>
      <c r="FA3" s="100"/>
      <c r="FB3" s="100"/>
      <c r="FC3" s="100"/>
      <c r="FD3" s="131"/>
      <c r="FE3" s="131"/>
      <c r="FF3" s="131"/>
      <c r="FG3" s="131"/>
      <c r="FH3" s="131"/>
      <c r="FI3" s="131"/>
      <c r="FJ3" s="131"/>
      <c r="FK3" s="131"/>
      <c r="FL3" s="131"/>
      <c r="FM3" s="131"/>
      <c r="FN3" s="131"/>
      <c r="FO3" s="131"/>
      <c r="FP3" s="131"/>
      <c r="FQ3" s="131"/>
      <c r="FR3" s="131"/>
      <c r="FS3" s="131"/>
      <c r="FT3" s="131"/>
      <c r="FU3" s="131"/>
      <c r="FV3" s="131"/>
      <c r="FW3" s="131"/>
      <c r="FX3" s="131"/>
      <c r="FY3" s="131"/>
      <c r="FZ3" s="131"/>
      <c r="GA3" s="131"/>
      <c r="GB3" s="131"/>
      <c r="GC3" s="131"/>
      <c r="GD3" s="131"/>
      <c r="GE3" s="131"/>
      <c r="GF3" s="131"/>
      <c r="GG3" s="131"/>
      <c r="GH3" s="131"/>
      <c r="GI3" s="131"/>
      <c r="GJ3" s="131"/>
      <c r="GK3" s="131"/>
      <c r="GL3" s="131"/>
      <c r="GM3" s="131"/>
      <c r="GN3" s="131"/>
      <c r="GO3" s="131"/>
      <c r="GP3" s="131"/>
      <c r="GQ3" s="131"/>
      <c r="GR3" s="131"/>
      <c r="GS3" s="131"/>
      <c r="GT3" s="131"/>
      <c r="GU3" s="131"/>
      <c r="GV3" s="131"/>
      <c r="GW3" s="131"/>
      <c r="GX3" s="131"/>
      <c r="GY3" s="131"/>
      <c r="GZ3" s="131"/>
      <c r="HA3" s="131"/>
      <c r="HB3" s="131"/>
      <c r="HC3" s="131"/>
      <c r="HD3" s="131"/>
      <c r="HE3" s="131"/>
      <c r="HF3" s="131"/>
      <c r="HG3" s="131"/>
      <c r="HH3" s="131"/>
      <c r="HI3" s="131"/>
      <c r="HJ3" s="131"/>
      <c r="HK3" s="131"/>
      <c r="HL3" s="131"/>
      <c r="HM3" s="131"/>
      <c r="HN3" s="131"/>
      <c r="HO3" s="131"/>
      <c r="HP3" s="131"/>
      <c r="HQ3" s="131"/>
      <c r="HR3" s="131"/>
      <c r="HS3" s="131"/>
      <c r="HT3" s="131"/>
      <c r="HU3" s="131"/>
      <c r="HV3" s="131"/>
      <c r="HW3" s="131"/>
      <c r="HX3" s="131"/>
      <c r="HY3" s="131"/>
      <c r="HZ3" s="131"/>
      <c r="IA3" s="131"/>
      <c r="IB3" s="131"/>
      <c r="IC3" s="131"/>
      <c r="ID3" s="131"/>
      <c r="IE3" s="131"/>
      <c r="IF3" s="131"/>
      <c r="IG3" s="131"/>
      <c r="IH3" s="131"/>
      <c r="II3" s="131"/>
      <c r="IJ3" s="131"/>
      <c r="IK3" s="131"/>
      <c r="IL3" s="131"/>
      <c r="IM3" s="131"/>
      <c r="IN3" s="131"/>
      <c r="IO3" s="131"/>
      <c r="IP3" s="131"/>
      <c r="IQ3" s="131"/>
    </row>
    <row r="4" ht="30.75" customHeight="1" spans="1:251">
      <c r="A4" s="58"/>
      <c r="B4" s="105"/>
      <c r="C4" s="106"/>
      <c r="D4" s="59" t="s">
        <v>313</v>
      </c>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c r="AT4" s="100"/>
      <c r="AU4" s="100"/>
      <c r="AV4" s="100"/>
      <c r="AW4" s="100"/>
      <c r="AX4" s="100"/>
      <c r="AY4" s="100"/>
      <c r="AZ4" s="100"/>
      <c r="BA4" s="100"/>
      <c r="BB4" s="100"/>
      <c r="BC4" s="100"/>
      <c r="BD4" s="100"/>
      <c r="BE4" s="100"/>
      <c r="BF4" s="100"/>
      <c r="BG4" s="100"/>
      <c r="BH4" s="100"/>
      <c r="BI4" s="100"/>
      <c r="BJ4" s="100"/>
      <c r="BK4" s="100"/>
      <c r="BL4" s="100"/>
      <c r="BM4" s="100"/>
      <c r="BN4" s="100"/>
      <c r="BO4" s="100"/>
      <c r="BP4" s="100"/>
      <c r="BQ4" s="100"/>
      <c r="BR4" s="100"/>
      <c r="BS4" s="100"/>
      <c r="BT4" s="100"/>
      <c r="BU4" s="100"/>
      <c r="BV4" s="100"/>
      <c r="BW4" s="100"/>
      <c r="BX4" s="100"/>
      <c r="BY4" s="100"/>
      <c r="BZ4" s="100"/>
      <c r="CA4" s="100"/>
      <c r="CB4" s="100"/>
      <c r="CC4" s="100"/>
      <c r="CD4" s="100"/>
      <c r="CE4" s="100"/>
      <c r="CF4" s="100"/>
      <c r="CG4" s="100"/>
      <c r="CH4" s="100"/>
      <c r="CI4" s="100"/>
      <c r="CJ4" s="100"/>
      <c r="CK4" s="100"/>
      <c r="CL4" s="100"/>
      <c r="CM4" s="100"/>
      <c r="CN4" s="100"/>
      <c r="CO4" s="100"/>
      <c r="CP4" s="100"/>
      <c r="CQ4" s="100"/>
      <c r="CR4" s="100"/>
      <c r="CS4" s="100"/>
      <c r="CT4" s="100"/>
      <c r="CU4" s="100"/>
      <c r="CV4" s="100"/>
      <c r="CW4" s="100"/>
      <c r="CX4" s="100"/>
      <c r="CY4" s="100"/>
      <c r="CZ4" s="100"/>
      <c r="DA4" s="100"/>
      <c r="DB4" s="100"/>
      <c r="DC4" s="100"/>
      <c r="DD4" s="100"/>
      <c r="DE4" s="100"/>
      <c r="DF4" s="100"/>
      <c r="DG4" s="100"/>
      <c r="DH4" s="100"/>
      <c r="DI4" s="100"/>
      <c r="DJ4" s="100"/>
      <c r="DK4" s="100"/>
      <c r="DL4" s="100"/>
      <c r="DM4" s="100"/>
      <c r="DN4" s="100"/>
      <c r="DO4" s="100"/>
      <c r="DP4" s="100"/>
      <c r="DQ4" s="100"/>
      <c r="DR4" s="100"/>
      <c r="DS4" s="100"/>
      <c r="DT4" s="100"/>
      <c r="DU4" s="100"/>
      <c r="DV4" s="100"/>
      <c r="DW4" s="100"/>
      <c r="DX4" s="100"/>
      <c r="DY4" s="100"/>
      <c r="DZ4" s="100"/>
      <c r="EA4" s="100"/>
      <c r="EB4" s="100"/>
      <c r="EC4" s="100"/>
      <c r="ED4" s="100"/>
      <c r="EE4" s="100"/>
      <c r="EF4" s="100"/>
      <c r="EG4" s="100"/>
      <c r="EH4" s="100"/>
      <c r="EI4" s="100"/>
      <c r="EJ4" s="100"/>
      <c r="EK4" s="100"/>
      <c r="EL4" s="100"/>
      <c r="EM4" s="100"/>
      <c r="EN4" s="100"/>
      <c r="EO4" s="100"/>
      <c r="EP4" s="100"/>
      <c r="EQ4" s="100"/>
      <c r="ER4" s="100"/>
      <c r="ES4" s="100"/>
      <c r="ET4" s="100"/>
      <c r="EU4" s="100"/>
      <c r="EV4" s="100"/>
      <c r="EW4" s="100"/>
      <c r="EX4" s="100"/>
      <c r="EY4" s="100"/>
      <c r="EZ4" s="100"/>
      <c r="FA4" s="100"/>
      <c r="FB4" s="100"/>
      <c r="FC4" s="100"/>
      <c r="FD4" s="131"/>
      <c r="FE4" s="131"/>
      <c r="FF4" s="131"/>
      <c r="FG4" s="131"/>
      <c r="FH4" s="131"/>
      <c r="FI4" s="131"/>
      <c r="FJ4" s="131"/>
      <c r="FK4" s="131"/>
      <c r="FL4" s="131"/>
      <c r="FM4" s="131"/>
      <c r="FN4" s="131"/>
      <c r="FO4" s="131"/>
      <c r="FP4" s="131"/>
      <c r="FQ4" s="131"/>
      <c r="FR4" s="131"/>
      <c r="FS4" s="131"/>
      <c r="FT4" s="131"/>
      <c r="FU4" s="131"/>
      <c r="FV4" s="131"/>
      <c r="FW4" s="131"/>
      <c r="FX4" s="131"/>
      <c r="FY4" s="131"/>
      <c r="FZ4" s="131"/>
      <c r="GA4" s="131"/>
      <c r="GB4" s="131"/>
      <c r="GC4" s="131"/>
      <c r="GD4" s="131"/>
      <c r="GE4" s="131"/>
      <c r="GF4" s="131"/>
      <c r="GG4" s="131"/>
      <c r="GH4" s="131"/>
      <c r="GI4" s="131"/>
      <c r="GJ4" s="131"/>
      <c r="GK4" s="131"/>
      <c r="GL4" s="131"/>
      <c r="GM4" s="131"/>
      <c r="GN4" s="131"/>
      <c r="GO4" s="131"/>
      <c r="GP4" s="131"/>
      <c r="GQ4" s="131"/>
      <c r="GR4" s="131"/>
      <c r="GS4" s="131"/>
      <c r="GT4" s="131"/>
      <c r="GU4" s="131"/>
      <c r="GV4" s="131"/>
      <c r="GW4" s="131"/>
      <c r="GX4" s="131"/>
      <c r="GY4" s="131"/>
      <c r="GZ4" s="131"/>
      <c r="HA4" s="131"/>
      <c r="HB4" s="131"/>
      <c r="HC4" s="131"/>
      <c r="HD4" s="131"/>
      <c r="HE4" s="131"/>
      <c r="HF4" s="131"/>
      <c r="HG4" s="131"/>
      <c r="HH4" s="131"/>
      <c r="HI4" s="131"/>
      <c r="HJ4" s="131"/>
      <c r="HK4" s="131"/>
      <c r="HL4" s="131"/>
      <c r="HM4" s="131"/>
      <c r="HN4" s="131"/>
      <c r="HO4" s="131"/>
      <c r="HP4" s="131"/>
      <c r="HQ4" s="131"/>
      <c r="HR4" s="131"/>
      <c r="HS4" s="131"/>
      <c r="HT4" s="131"/>
      <c r="HU4" s="131"/>
      <c r="HV4" s="131"/>
      <c r="HW4" s="131"/>
      <c r="HX4" s="131"/>
      <c r="HY4" s="131"/>
      <c r="HZ4" s="131"/>
      <c r="IA4" s="131"/>
      <c r="IB4" s="131"/>
      <c r="IC4" s="131"/>
      <c r="ID4" s="131"/>
      <c r="IE4" s="131"/>
      <c r="IF4" s="131"/>
      <c r="IG4" s="131"/>
      <c r="IH4" s="131"/>
      <c r="II4" s="131"/>
      <c r="IJ4" s="131"/>
      <c r="IK4" s="131"/>
      <c r="IL4" s="131"/>
      <c r="IM4" s="131"/>
      <c r="IN4" s="131"/>
      <c r="IO4" s="131"/>
      <c r="IP4" s="131"/>
      <c r="IQ4" s="131"/>
    </row>
    <row r="5" ht="23.25" customHeight="1" spans="1:251">
      <c r="A5" s="61" t="s">
        <v>314</v>
      </c>
      <c r="B5" s="61"/>
      <c r="C5" s="61" t="s">
        <v>315</v>
      </c>
      <c r="D5" s="61"/>
      <c r="E5" s="100"/>
      <c r="F5" s="100"/>
      <c r="G5" s="100"/>
      <c r="H5" s="100"/>
      <c r="I5" s="100"/>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c r="AT5" s="100"/>
      <c r="AU5" s="100"/>
      <c r="AV5" s="100"/>
      <c r="AW5" s="100"/>
      <c r="AX5" s="100"/>
      <c r="AY5" s="100"/>
      <c r="AZ5" s="100"/>
      <c r="BA5" s="100"/>
      <c r="BB5" s="100"/>
      <c r="BC5" s="100"/>
      <c r="BD5" s="100"/>
      <c r="BE5" s="100"/>
      <c r="BF5" s="100"/>
      <c r="BG5" s="100"/>
      <c r="BH5" s="100"/>
      <c r="BI5" s="100"/>
      <c r="BJ5" s="100"/>
      <c r="BK5" s="100"/>
      <c r="BL5" s="100"/>
      <c r="BM5" s="100"/>
      <c r="BN5" s="100"/>
      <c r="BO5" s="100"/>
      <c r="BP5" s="100"/>
      <c r="BQ5" s="100"/>
      <c r="BR5" s="100"/>
      <c r="BS5" s="100"/>
      <c r="BT5" s="100"/>
      <c r="BU5" s="100"/>
      <c r="BV5" s="100"/>
      <c r="BW5" s="100"/>
      <c r="BX5" s="100"/>
      <c r="BY5" s="100"/>
      <c r="BZ5" s="100"/>
      <c r="CA5" s="100"/>
      <c r="CB5" s="100"/>
      <c r="CC5" s="100"/>
      <c r="CD5" s="100"/>
      <c r="CE5" s="100"/>
      <c r="CF5" s="100"/>
      <c r="CG5" s="100"/>
      <c r="CH5" s="100"/>
      <c r="CI5" s="100"/>
      <c r="CJ5" s="100"/>
      <c r="CK5" s="100"/>
      <c r="CL5" s="100"/>
      <c r="CM5" s="100"/>
      <c r="CN5" s="100"/>
      <c r="CO5" s="100"/>
      <c r="CP5" s="100"/>
      <c r="CQ5" s="100"/>
      <c r="CR5" s="100"/>
      <c r="CS5" s="100"/>
      <c r="CT5" s="100"/>
      <c r="CU5" s="100"/>
      <c r="CV5" s="100"/>
      <c r="CW5" s="100"/>
      <c r="CX5" s="100"/>
      <c r="CY5" s="100"/>
      <c r="CZ5" s="100"/>
      <c r="DA5" s="100"/>
      <c r="DB5" s="100"/>
      <c r="DC5" s="100"/>
      <c r="DD5" s="100"/>
      <c r="DE5" s="100"/>
      <c r="DF5" s="100"/>
      <c r="DG5" s="100"/>
      <c r="DH5" s="100"/>
      <c r="DI5" s="100"/>
      <c r="DJ5" s="100"/>
      <c r="DK5" s="100"/>
      <c r="DL5" s="100"/>
      <c r="DM5" s="100"/>
      <c r="DN5" s="100"/>
      <c r="DO5" s="100"/>
      <c r="DP5" s="100"/>
      <c r="DQ5" s="100"/>
      <c r="DR5" s="100"/>
      <c r="DS5" s="100"/>
      <c r="DT5" s="100"/>
      <c r="DU5" s="100"/>
      <c r="DV5" s="100"/>
      <c r="DW5" s="100"/>
      <c r="DX5" s="100"/>
      <c r="DY5" s="100"/>
      <c r="DZ5" s="100"/>
      <c r="EA5" s="100"/>
      <c r="EB5" s="100"/>
      <c r="EC5" s="100"/>
      <c r="ED5" s="100"/>
      <c r="EE5" s="100"/>
      <c r="EF5" s="100"/>
      <c r="EG5" s="100"/>
      <c r="EH5" s="100"/>
      <c r="EI5" s="100"/>
      <c r="EJ5" s="100"/>
      <c r="EK5" s="100"/>
      <c r="EL5" s="100"/>
      <c r="EM5" s="100"/>
      <c r="EN5" s="100"/>
      <c r="EO5" s="100"/>
      <c r="EP5" s="100"/>
      <c r="EQ5" s="100"/>
      <c r="ER5" s="100"/>
      <c r="ES5" s="100"/>
      <c r="ET5" s="100"/>
      <c r="EU5" s="100"/>
      <c r="EV5" s="100"/>
      <c r="EW5" s="100"/>
      <c r="EX5" s="100"/>
      <c r="EY5" s="100"/>
      <c r="EZ5" s="100"/>
      <c r="FA5" s="100"/>
      <c r="FB5" s="100"/>
      <c r="FC5" s="100"/>
      <c r="FD5" s="131"/>
      <c r="FE5" s="131"/>
      <c r="FF5" s="131"/>
      <c r="FG5" s="131"/>
      <c r="FH5" s="131"/>
      <c r="FI5" s="131"/>
      <c r="FJ5" s="131"/>
      <c r="FK5" s="131"/>
      <c r="FL5" s="131"/>
      <c r="FM5" s="131"/>
      <c r="FN5" s="131"/>
      <c r="FO5" s="131"/>
      <c r="FP5" s="131"/>
      <c r="FQ5" s="131"/>
      <c r="FR5" s="131"/>
      <c r="FS5" s="131"/>
      <c r="FT5" s="131"/>
      <c r="FU5" s="131"/>
      <c r="FV5" s="131"/>
      <c r="FW5" s="131"/>
      <c r="FX5" s="131"/>
      <c r="FY5" s="131"/>
      <c r="FZ5" s="131"/>
      <c r="GA5" s="131"/>
      <c r="GB5" s="131"/>
      <c r="GC5" s="131"/>
      <c r="GD5" s="131"/>
      <c r="GE5" s="131"/>
      <c r="GF5" s="131"/>
      <c r="GG5" s="131"/>
      <c r="GH5" s="131"/>
      <c r="GI5" s="131"/>
      <c r="GJ5" s="131"/>
      <c r="GK5" s="131"/>
      <c r="GL5" s="131"/>
      <c r="GM5" s="131"/>
      <c r="GN5" s="131"/>
      <c r="GO5" s="131"/>
      <c r="GP5" s="131"/>
      <c r="GQ5" s="131"/>
      <c r="GR5" s="131"/>
      <c r="GS5" s="131"/>
      <c r="GT5" s="131"/>
      <c r="GU5" s="131"/>
      <c r="GV5" s="131"/>
      <c r="GW5" s="131"/>
      <c r="GX5" s="131"/>
      <c r="GY5" s="131"/>
      <c r="GZ5" s="131"/>
      <c r="HA5" s="131"/>
      <c r="HB5" s="131"/>
      <c r="HC5" s="131"/>
      <c r="HD5" s="131"/>
      <c r="HE5" s="131"/>
      <c r="HF5" s="131"/>
      <c r="HG5" s="131"/>
      <c r="HH5" s="131"/>
      <c r="HI5" s="131"/>
      <c r="HJ5" s="131"/>
      <c r="HK5" s="131"/>
      <c r="HL5" s="131"/>
      <c r="HM5" s="131"/>
      <c r="HN5" s="131"/>
      <c r="HO5" s="131"/>
      <c r="HP5" s="131"/>
      <c r="HQ5" s="131"/>
      <c r="HR5" s="131"/>
      <c r="HS5" s="131"/>
      <c r="HT5" s="131"/>
      <c r="HU5" s="131"/>
      <c r="HV5" s="131"/>
      <c r="HW5" s="131"/>
      <c r="HX5" s="131"/>
      <c r="HY5" s="131"/>
      <c r="HZ5" s="131"/>
      <c r="IA5" s="131"/>
      <c r="IB5" s="131"/>
      <c r="IC5" s="131"/>
      <c r="ID5" s="131"/>
      <c r="IE5" s="131"/>
      <c r="IF5" s="131"/>
      <c r="IG5" s="131"/>
      <c r="IH5" s="131"/>
      <c r="II5" s="131"/>
      <c r="IJ5" s="131"/>
      <c r="IK5" s="131"/>
      <c r="IL5" s="131"/>
      <c r="IM5" s="131"/>
      <c r="IN5" s="131"/>
      <c r="IO5" s="131"/>
      <c r="IP5" s="131"/>
      <c r="IQ5" s="131"/>
    </row>
    <row r="6" ht="24" customHeight="1" spans="1:251">
      <c r="A6" s="107" t="s">
        <v>316</v>
      </c>
      <c r="B6" s="108" t="s">
        <v>317</v>
      </c>
      <c r="C6" s="107" t="s">
        <v>316</v>
      </c>
      <c r="D6" s="107" t="s">
        <v>317</v>
      </c>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c r="AK6" s="100"/>
      <c r="AL6" s="100"/>
      <c r="AM6" s="100"/>
      <c r="AN6" s="100"/>
      <c r="AO6" s="100"/>
      <c r="AP6" s="100"/>
      <c r="AQ6" s="100"/>
      <c r="AR6" s="100"/>
      <c r="AS6" s="100"/>
      <c r="AT6" s="100"/>
      <c r="AU6" s="100"/>
      <c r="AV6" s="100"/>
      <c r="AW6" s="100"/>
      <c r="AX6" s="100"/>
      <c r="AY6" s="100"/>
      <c r="AZ6" s="100"/>
      <c r="BA6" s="100"/>
      <c r="BB6" s="100"/>
      <c r="BC6" s="100"/>
      <c r="BD6" s="100"/>
      <c r="BE6" s="100"/>
      <c r="BF6" s="100"/>
      <c r="BG6" s="100"/>
      <c r="BH6" s="100"/>
      <c r="BI6" s="100"/>
      <c r="BJ6" s="100"/>
      <c r="BK6" s="100"/>
      <c r="BL6" s="100"/>
      <c r="BM6" s="100"/>
      <c r="BN6" s="100"/>
      <c r="BO6" s="100"/>
      <c r="BP6" s="100"/>
      <c r="BQ6" s="100"/>
      <c r="BR6" s="100"/>
      <c r="BS6" s="100"/>
      <c r="BT6" s="100"/>
      <c r="BU6" s="100"/>
      <c r="BV6" s="100"/>
      <c r="BW6" s="100"/>
      <c r="BX6" s="100"/>
      <c r="BY6" s="100"/>
      <c r="BZ6" s="100"/>
      <c r="CA6" s="100"/>
      <c r="CB6" s="100"/>
      <c r="CC6" s="100"/>
      <c r="CD6" s="100"/>
      <c r="CE6" s="100"/>
      <c r="CF6" s="100"/>
      <c r="CG6" s="100"/>
      <c r="CH6" s="100"/>
      <c r="CI6" s="100"/>
      <c r="CJ6" s="100"/>
      <c r="CK6" s="100"/>
      <c r="CL6" s="100"/>
      <c r="CM6" s="100"/>
      <c r="CN6" s="100"/>
      <c r="CO6" s="100"/>
      <c r="CP6" s="100"/>
      <c r="CQ6" s="100"/>
      <c r="CR6" s="100"/>
      <c r="CS6" s="100"/>
      <c r="CT6" s="100"/>
      <c r="CU6" s="100"/>
      <c r="CV6" s="100"/>
      <c r="CW6" s="100"/>
      <c r="CX6" s="100"/>
      <c r="CY6" s="100"/>
      <c r="CZ6" s="100"/>
      <c r="DA6" s="100"/>
      <c r="DB6" s="100"/>
      <c r="DC6" s="100"/>
      <c r="DD6" s="100"/>
      <c r="DE6" s="100"/>
      <c r="DF6" s="100"/>
      <c r="DG6" s="100"/>
      <c r="DH6" s="100"/>
      <c r="DI6" s="100"/>
      <c r="DJ6" s="100"/>
      <c r="DK6" s="100"/>
      <c r="DL6" s="100"/>
      <c r="DM6" s="100"/>
      <c r="DN6" s="100"/>
      <c r="DO6" s="100"/>
      <c r="DP6" s="100"/>
      <c r="DQ6" s="100"/>
      <c r="DR6" s="100"/>
      <c r="DS6" s="100"/>
      <c r="DT6" s="100"/>
      <c r="DU6" s="100"/>
      <c r="DV6" s="100"/>
      <c r="DW6" s="100"/>
      <c r="DX6" s="100"/>
      <c r="DY6" s="100"/>
      <c r="DZ6" s="100"/>
      <c r="EA6" s="100"/>
      <c r="EB6" s="100"/>
      <c r="EC6" s="100"/>
      <c r="ED6" s="100"/>
      <c r="EE6" s="100"/>
      <c r="EF6" s="100"/>
      <c r="EG6" s="100"/>
      <c r="EH6" s="100"/>
      <c r="EI6" s="100"/>
      <c r="EJ6" s="100"/>
      <c r="EK6" s="100"/>
      <c r="EL6" s="100"/>
      <c r="EM6" s="100"/>
      <c r="EN6" s="100"/>
      <c r="EO6" s="100"/>
      <c r="EP6" s="100"/>
      <c r="EQ6" s="100"/>
      <c r="ER6" s="100"/>
      <c r="ES6" s="100"/>
      <c r="ET6" s="100"/>
      <c r="EU6" s="100"/>
      <c r="EV6" s="100"/>
      <c r="EW6" s="100"/>
      <c r="EX6" s="100"/>
      <c r="EY6" s="100"/>
      <c r="EZ6" s="100"/>
      <c r="FA6" s="100"/>
      <c r="FB6" s="100"/>
      <c r="FC6" s="100"/>
      <c r="FD6" s="131"/>
      <c r="FE6" s="131"/>
      <c r="FF6" s="131"/>
      <c r="FG6" s="131"/>
      <c r="FH6" s="131"/>
      <c r="FI6" s="131"/>
      <c r="FJ6" s="131"/>
      <c r="FK6" s="131"/>
      <c r="FL6" s="131"/>
      <c r="FM6" s="131"/>
      <c r="FN6" s="131"/>
      <c r="FO6" s="131"/>
      <c r="FP6" s="131"/>
      <c r="FQ6" s="131"/>
      <c r="FR6" s="131"/>
      <c r="FS6" s="131"/>
      <c r="FT6" s="131"/>
      <c r="FU6" s="131"/>
      <c r="FV6" s="131"/>
      <c r="FW6" s="131"/>
      <c r="FX6" s="131"/>
      <c r="FY6" s="131"/>
      <c r="FZ6" s="131"/>
      <c r="GA6" s="131"/>
      <c r="GB6" s="131"/>
      <c r="GC6" s="131"/>
      <c r="GD6" s="131"/>
      <c r="GE6" s="131"/>
      <c r="GF6" s="131"/>
      <c r="GG6" s="131"/>
      <c r="GH6" s="131"/>
      <c r="GI6" s="131"/>
      <c r="GJ6" s="131"/>
      <c r="GK6" s="131"/>
      <c r="GL6" s="131"/>
      <c r="GM6" s="131"/>
      <c r="GN6" s="131"/>
      <c r="GO6" s="131"/>
      <c r="GP6" s="131"/>
      <c r="GQ6" s="131"/>
      <c r="GR6" s="131"/>
      <c r="GS6" s="131"/>
      <c r="GT6" s="131"/>
      <c r="GU6" s="131"/>
      <c r="GV6" s="131"/>
      <c r="GW6" s="131"/>
      <c r="GX6" s="131"/>
      <c r="GY6" s="131"/>
      <c r="GZ6" s="131"/>
      <c r="HA6" s="131"/>
      <c r="HB6" s="131"/>
      <c r="HC6" s="131"/>
      <c r="HD6" s="131"/>
      <c r="HE6" s="131"/>
      <c r="HF6" s="131"/>
      <c r="HG6" s="131"/>
      <c r="HH6" s="131"/>
      <c r="HI6" s="131"/>
      <c r="HJ6" s="131"/>
      <c r="HK6" s="131"/>
      <c r="HL6" s="131"/>
      <c r="HM6" s="131"/>
      <c r="HN6" s="131"/>
      <c r="HO6" s="131"/>
      <c r="HP6" s="131"/>
      <c r="HQ6" s="131"/>
      <c r="HR6" s="131"/>
      <c r="HS6" s="131"/>
      <c r="HT6" s="131"/>
      <c r="HU6" s="131"/>
      <c r="HV6" s="131"/>
      <c r="HW6" s="131"/>
      <c r="HX6" s="131"/>
      <c r="HY6" s="131"/>
      <c r="HZ6" s="131"/>
      <c r="IA6" s="131"/>
      <c r="IB6" s="131"/>
      <c r="IC6" s="131"/>
      <c r="ID6" s="131"/>
      <c r="IE6" s="131"/>
      <c r="IF6" s="131"/>
      <c r="IG6" s="131"/>
      <c r="IH6" s="131"/>
      <c r="II6" s="131"/>
      <c r="IJ6" s="131"/>
      <c r="IK6" s="131"/>
      <c r="IL6" s="131"/>
      <c r="IM6" s="131"/>
      <c r="IN6" s="131"/>
      <c r="IO6" s="131"/>
      <c r="IP6" s="131"/>
      <c r="IQ6" s="131"/>
    </row>
    <row r="7" customHeight="1" spans="1:251">
      <c r="A7" s="109" t="s">
        <v>461</v>
      </c>
      <c r="B7" s="110">
        <v>11901.73</v>
      </c>
      <c r="C7" s="111" t="s">
        <v>462</v>
      </c>
      <c r="D7" s="112">
        <v>0</v>
      </c>
      <c r="E7" s="100"/>
      <c r="F7" s="100"/>
      <c r="G7" s="100"/>
      <c r="H7" s="100"/>
      <c r="I7" s="100"/>
      <c r="J7" s="100"/>
      <c r="K7" s="100"/>
      <c r="L7" s="100"/>
      <c r="M7" s="100"/>
      <c r="N7" s="100"/>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00"/>
      <c r="AY7" s="100"/>
      <c r="AZ7" s="100"/>
      <c r="BA7" s="100"/>
      <c r="BB7" s="100"/>
      <c r="BC7" s="100"/>
      <c r="BD7" s="100"/>
      <c r="BE7" s="100"/>
      <c r="BF7" s="100"/>
      <c r="BG7" s="100"/>
      <c r="BH7" s="100"/>
      <c r="BI7" s="100"/>
      <c r="BJ7" s="100"/>
      <c r="BK7" s="100"/>
      <c r="BL7" s="100"/>
      <c r="BM7" s="100"/>
      <c r="BN7" s="100"/>
      <c r="BO7" s="100"/>
      <c r="BP7" s="100"/>
      <c r="BQ7" s="100"/>
      <c r="BR7" s="100"/>
      <c r="BS7" s="100"/>
      <c r="BT7" s="100"/>
      <c r="BU7" s="100"/>
      <c r="BV7" s="100"/>
      <c r="BW7" s="100"/>
      <c r="BX7" s="100"/>
      <c r="BY7" s="100"/>
      <c r="BZ7" s="100"/>
      <c r="CA7" s="100"/>
      <c r="CB7" s="100"/>
      <c r="CC7" s="100"/>
      <c r="CD7" s="100"/>
      <c r="CE7" s="100"/>
      <c r="CF7" s="100"/>
      <c r="CG7" s="100"/>
      <c r="CH7" s="100"/>
      <c r="CI7" s="100"/>
      <c r="CJ7" s="100"/>
      <c r="CK7" s="100"/>
      <c r="CL7" s="100"/>
      <c r="CM7" s="100"/>
      <c r="CN7" s="100"/>
      <c r="CO7" s="100"/>
      <c r="CP7" s="100"/>
      <c r="CQ7" s="100"/>
      <c r="CR7" s="100"/>
      <c r="CS7" s="100"/>
      <c r="CT7" s="100"/>
      <c r="CU7" s="100"/>
      <c r="CV7" s="100"/>
      <c r="CW7" s="100"/>
      <c r="CX7" s="100"/>
      <c r="CY7" s="100"/>
      <c r="CZ7" s="100"/>
      <c r="DA7" s="100"/>
      <c r="DB7" s="100"/>
      <c r="DC7" s="100"/>
      <c r="DD7" s="100"/>
      <c r="DE7" s="100"/>
      <c r="DF7" s="100"/>
      <c r="DG7" s="100"/>
      <c r="DH7" s="100"/>
      <c r="DI7" s="100"/>
      <c r="DJ7" s="100"/>
      <c r="DK7" s="100"/>
      <c r="DL7" s="100"/>
      <c r="DM7" s="100"/>
      <c r="DN7" s="100"/>
      <c r="DO7" s="100"/>
      <c r="DP7" s="100"/>
      <c r="DQ7" s="100"/>
      <c r="DR7" s="100"/>
      <c r="DS7" s="100"/>
      <c r="DT7" s="100"/>
      <c r="DU7" s="100"/>
      <c r="DV7" s="100"/>
      <c r="DW7" s="100"/>
      <c r="DX7" s="100"/>
      <c r="DY7" s="100"/>
      <c r="DZ7" s="100"/>
      <c r="EA7" s="100"/>
      <c r="EB7" s="100"/>
      <c r="EC7" s="100"/>
      <c r="ED7" s="100"/>
      <c r="EE7" s="100"/>
      <c r="EF7" s="100"/>
      <c r="EG7" s="100"/>
      <c r="EH7" s="100"/>
      <c r="EI7" s="100"/>
      <c r="EJ7" s="100"/>
      <c r="EK7" s="100"/>
      <c r="EL7" s="100"/>
      <c r="EM7" s="100"/>
      <c r="EN7" s="100"/>
      <c r="EO7" s="100"/>
      <c r="EP7" s="100"/>
      <c r="EQ7" s="100"/>
      <c r="ER7" s="100"/>
      <c r="ES7" s="100"/>
      <c r="ET7" s="100"/>
      <c r="EU7" s="100"/>
      <c r="EV7" s="100"/>
      <c r="EW7" s="100"/>
      <c r="EX7" s="100"/>
      <c r="EY7" s="100"/>
      <c r="EZ7" s="100"/>
      <c r="FA7" s="100"/>
      <c r="FB7" s="100"/>
      <c r="FC7" s="100"/>
      <c r="FD7" s="131"/>
      <c r="FE7" s="131"/>
      <c r="FF7" s="131"/>
      <c r="FG7" s="131"/>
      <c r="FH7" s="131"/>
      <c r="FI7" s="131"/>
      <c r="FJ7" s="131"/>
      <c r="FK7" s="131"/>
      <c r="FL7" s="131"/>
      <c r="FM7" s="131"/>
      <c r="FN7" s="131"/>
      <c r="FO7" s="131"/>
      <c r="FP7" s="131"/>
      <c r="FQ7" s="131"/>
      <c r="FR7" s="131"/>
      <c r="FS7" s="131"/>
      <c r="FT7" s="131"/>
      <c r="FU7" s="131"/>
      <c r="FV7" s="131"/>
      <c r="FW7" s="131"/>
      <c r="FX7" s="131"/>
      <c r="FY7" s="131"/>
      <c r="FZ7" s="131"/>
      <c r="GA7" s="131"/>
      <c r="GB7" s="131"/>
      <c r="GC7" s="131"/>
      <c r="GD7" s="131"/>
      <c r="GE7" s="131"/>
      <c r="GF7" s="131"/>
      <c r="GG7" s="131"/>
      <c r="GH7" s="131"/>
      <c r="GI7" s="131"/>
      <c r="GJ7" s="131"/>
      <c r="GK7" s="131"/>
      <c r="GL7" s="131"/>
      <c r="GM7" s="131"/>
      <c r="GN7" s="131"/>
      <c r="GO7" s="131"/>
      <c r="GP7" s="131"/>
      <c r="GQ7" s="131"/>
      <c r="GR7" s="131"/>
      <c r="GS7" s="131"/>
      <c r="GT7" s="131"/>
      <c r="GU7" s="131"/>
      <c r="GV7" s="131"/>
      <c r="GW7" s="131"/>
      <c r="GX7" s="131"/>
      <c r="GY7" s="131"/>
      <c r="GZ7" s="131"/>
      <c r="HA7" s="131"/>
      <c r="HB7" s="131"/>
      <c r="HC7" s="131"/>
      <c r="HD7" s="131"/>
      <c r="HE7" s="131"/>
      <c r="HF7" s="131"/>
      <c r="HG7" s="131"/>
      <c r="HH7" s="131"/>
      <c r="HI7" s="131"/>
      <c r="HJ7" s="131"/>
      <c r="HK7" s="131"/>
      <c r="HL7" s="131"/>
      <c r="HM7" s="131"/>
      <c r="HN7" s="131"/>
      <c r="HO7" s="131"/>
      <c r="HP7" s="131"/>
      <c r="HQ7" s="131"/>
      <c r="HR7" s="131"/>
      <c r="HS7" s="131"/>
      <c r="HT7" s="131"/>
      <c r="HU7" s="131"/>
      <c r="HV7" s="131"/>
      <c r="HW7" s="131"/>
      <c r="HX7" s="131"/>
      <c r="HY7" s="131"/>
      <c r="HZ7" s="131"/>
      <c r="IA7" s="131"/>
      <c r="IB7" s="131"/>
      <c r="IC7" s="131"/>
      <c r="ID7" s="131"/>
      <c r="IE7" s="131"/>
      <c r="IF7" s="131"/>
      <c r="IG7" s="131"/>
      <c r="IH7" s="131"/>
      <c r="II7" s="131"/>
      <c r="IJ7" s="131"/>
      <c r="IK7" s="131"/>
      <c r="IL7" s="131"/>
      <c r="IM7" s="131"/>
      <c r="IN7" s="131"/>
      <c r="IO7" s="131"/>
      <c r="IP7" s="131"/>
      <c r="IQ7" s="131"/>
    </row>
    <row r="8" customHeight="1" spans="1:251">
      <c r="A8" s="113" t="s">
        <v>463</v>
      </c>
      <c r="B8" s="92">
        <v>4150</v>
      </c>
      <c r="C8" s="114" t="s">
        <v>464</v>
      </c>
      <c r="D8" s="115">
        <v>0</v>
      </c>
      <c r="E8" s="100"/>
      <c r="F8" s="100"/>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0"/>
      <c r="BJ8" s="100"/>
      <c r="BK8" s="100"/>
      <c r="BL8" s="100"/>
      <c r="BM8" s="100"/>
      <c r="BN8" s="100"/>
      <c r="BO8" s="100"/>
      <c r="BP8" s="100"/>
      <c r="BQ8" s="100"/>
      <c r="BR8" s="100"/>
      <c r="BS8" s="100"/>
      <c r="BT8" s="100"/>
      <c r="BU8" s="100"/>
      <c r="BV8" s="100"/>
      <c r="BW8" s="100"/>
      <c r="BX8" s="100"/>
      <c r="BY8" s="100"/>
      <c r="BZ8" s="100"/>
      <c r="CA8" s="100"/>
      <c r="CB8" s="100"/>
      <c r="CC8" s="100"/>
      <c r="CD8" s="100"/>
      <c r="CE8" s="100"/>
      <c r="CF8" s="100"/>
      <c r="CG8" s="100"/>
      <c r="CH8" s="100"/>
      <c r="CI8" s="100"/>
      <c r="CJ8" s="100"/>
      <c r="CK8" s="100"/>
      <c r="CL8" s="100"/>
      <c r="CM8" s="100"/>
      <c r="CN8" s="100"/>
      <c r="CO8" s="100"/>
      <c r="CP8" s="100"/>
      <c r="CQ8" s="100"/>
      <c r="CR8" s="100"/>
      <c r="CS8" s="100"/>
      <c r="CT8" s="100"/>
      <c r="CU8" s="100"/>
      <c r="CV8" s="100"/>
      <c r="CW8" s="100"/>
      <c r="CX8" s="100"/>
      <c r="CY8" s="100"/>
      <c r="CZ8" s="100"/>
      <c r="DA8" s="100"/>
      <c r="DB8" s="100"/>
      <c r="DC8" s="100"/>
      <c r="DD8" s="100"/>
      <c r="DE8" s="100"/>
      <c r="DF8" s="100"/>
      <c r="DG8" s="100"/>
      <c r="DH8" s="100"/>
      <c r="DI8" s="100"/>
      <c r="DJ8" s="100"/>
      <c r="DK8" s="100"/>
      <c r="DL8" s="100"/>
      <c r="DM8" s="100"/>
      <c r="DN8" s="100"/>
      <c r="DO8" s="100"/>
      <c r="DP8" s="100"/>
      <c r="DQ8" s="100"/>
      <c r="DR8" s="100"/>
      <c r="DS8" s="100"/>
      <c r="DT8" s="100"/>
      <c r="DU8" s="100"/>
      <c r="DV8" s="100"/>
      <c r="DW8" s="100"/>
      <c r="DX8" s="100"/>
      <c r="DY8" s="100"/>
      <c r="DZ8" s="100"/>
      <c r="EA8" s="100"/>
      <c r="EB8" s="100"/>
      <c r="EC8" s="100"/>
      <c r="ED8" s="100"/>
      <c r="EE8" s="100"/>
      <c r="EF8" s="100"/>
      <c r="EG8" s="100"/>
      <c r="EH8" s="100"/>
      <c r="EI8" s="100"/>
      <c r="EJ8" s="100"/>
      <c r="EK8" s="100"/>
      <c r="EL8" s="100"/>
      <c r="EM8" s="100"/>
      <c r="EN8" s="100"/>
      <c r="EO8" s="100"/>
      <c r="EP8" s="100"/>
      <c r="EQ8" s="100"/>
      <c r="ER8" s="100"/>
      <c r="ES8" s="100"/>
      <c r="ET8" s="100"/>
      <c r="EU8" s="100"/>
      <c r="EV8" s="100"/>
      <c r="EW8" s="100"/>
      <c r="EX8" s="100"/>
      <c r="EY8" s="100"/>
      <c r="EZ8" s="100"/>
      <c r="FA8" s="100"/>
      <c r="FB8" s="100"/>
      <c r="FC8" s="100"/>
      <c r="FD8" s="131"/>
      <c r="FE8" s="131"/>
      <c r="FF8" s="131"/>
      <c r="FG8" s="131"/>
      <c r="FH8" s="131"/>
      <c r="FI8" s="131"/>
      <c r="FJ8" s="131"/>
      <c r="FK8" s="131"/>
      <c r="FL8" s="131"/>
      <c r="FM8" s="131"/>
      <c r="FN8" s="131"/>
      <c r="FO8" s="131"/>
      <c r="FP8" s="131"/>
      <c r="FQ8" s="131"/>
      <c r="FR8" s="131"/>
      <c r="FS8" s="131"/>
      <c r="FT8" s="131"/>
      <c r="FU8" s="131"/>
      <c r="FV8" s="131"/>
      <c r="FW8" s="131"/>
      <c r="FX8" s="131"/>
      <c r="FY8" s="131"/>
      <c r="FZ8" s="131"/>
      <c r="GA8" s="131"/>
      <c r="GB8" s="131"/>
      <c r="GC8" s="131"/>
      <c r="GD8" s="131"/>
      <c r="GE8" s="131"/>
      <c r="GF8" s="131"/>
      <c r="GG8" s="131"/>
      <c r="GH8" s="131"/>
      <c r="GI8" s="131"/>
      <c r="GJ8" s="131"/>
      <c r="GK8" s="131"/>
      <c r="GL8" s="131"/>
      <c r="GM8" s="131"/>
      <c r="GN8" s="131"/>
      <c r="GO8" s="131"/>
      <c r="GP8" s="131"/>
      <c r="GQ8" s="131"/>
      <c r="GR8" s="131"/>
      <c r="GS8" s="131"/>
      <c r="GT8" s="131"/>
      <c r="GU8" s="131"/>
      <c r="GV8" s="131"/>
      <c r="GW8" s="131"/>
      <c r="GX8" s="131"/>
      <c r="GY8" s="131"/>
      <c r="GZ8" s="131"/>
      <c r="HA8" s="131"/>
      <c r="HB8" s="131"/>
      <c r="HC8" s="131"/>
      <c r="HD8" s="131"/>
      <c r="HE8" s="131"/>
      <c r="HF8" s="131"/>
      <c r="HG8" s="131"/>
      <c r="HH8" s="131"/>
      <c r="HI8" s="131"/>
      <c r="HJ8" s="131"/>
      <c r="HK8" s="131"/>
      <c r="HL8" s="131"/>
      <c r="HM8" s="131"/>
      <c r="HN8" s="131"/>
      <c r="HO8" s="131"/>
      <c r="HP8" s="131"/>
      <c r="HQ8" s="131"/>
      <c r="HR8" s="131"/>
      <c r="HS8" s="131"/>
      <c r="HT8" s="131"/>
      <c r="HU8" s="131"/>
      <c r="HV8" s="131"/>
      <c r="HW8" s="131"/>
      <c r="HX8" s="131"/>
      <c r="HY8" s="131"/>
      <c r="HZ8" s="131"/>
      <c r="IA8" s="131"/>
      <c r="IB8" s="131"/>
      <c r="IC8" s="131"/>
      <c r="ID8" s="131"/>
      <c r="IE8" s="131"/>
      <c r="IF8" s="131"/>
      <c r="IG8" s="131"/>
      <c r="IH8" s="131"/>
      <c r="II8" s="131"/>
      <c r="IJ8" s="131"/>
      <c r="IK8" s="131"/>
      <c r="IL8" s="131"/>
      <c r="IM8" s="131"/>
      <c r="IN8" s="131"/>
      <c r="IO8" s="131"/>
      <c r="IP8" s="131"/>
      <c r="IQ8" s="131"/>
    </row>
    <row r="9" customHeight="1" spans="1:251">
      <c r="A9" s="116" t="s">
        <v>465</v>
      </c>
      <c r="B9" s="117">
        <v>0</v>
      </c>
      <c r="C9" s="114" t="s">
        <v>466</v>
      </c>
      <c r="D9" s="115">
        <v>0</v>
      </c>
      <c r="E9" s="100"/>
      <c r="F9" s="100"/>
      <c r="G9" s="100"/>
      <c r="H9" s="100"/>
      <c r="I9" s="100"/>
      <c r="J9" s="100"/>
      <c r="K9" s="10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c r="AT9" s="100"/>
      <c r="AU9" s="100"/>
      <c r="AV9" s="100"/>
      <c r="AW9" s="100"/>
      <c r="AX9" s="100"/>
      <c r="AY9" s="100"/>
      <c r="AZ9" s="100"/>
      <c r="BA9" s="100"/>
      <c r="BB9" s="100"/>
      <c r="BC9" s="100"/>
      <c r="BD9" s="100"/>
      <c r="BE9" s="100"/>
      <c r="BF9" s="100"/>
      <c r="BG9" s="100"/>
      <c r="BH9" s="100"/>
      <c r="BI9" s="100"/>
      <c r="BJ9" s="100"/>
      <c r="BK9" s="100"/>
      <c r="BL9" s="100"/>
      <c r="BM9" s="100"/>
      <c r="BN9" s="100"/>
      <c r="BO9" s="100"/>
      <c r="BP9" s="100"/>
      <c r="BQ9" s="100"/>
      <c r="BR9" s="100"/>
      <c r="BS9" s="100"/>
      <c r="BT9" s="100"/>
      <c r="BU9" s="100"/>
      <c r="BV9" s="100"/>
      <c r="BW9" s="100"/>
      <c r="BX9" s="100"/>
      <c r="BY9" s="100"/>
      <c r="BZ9" s="100"/>
      <c r="CA9" s="100"/>
      <c r="CB9" s="100"/>
      <c r="CC9" s="100"/>
      <c r="CD9" s="100"/>
      <c r="CE9" s="100"/>
      <c r="CF9" s="100"/>
      <c r="CG9" s="100"/>
      <c r="CH9" s="100"/>
      <c r="CI9" s="100"/>
      <c r="CJ9" s="100"/>
      <c r="CK9" s="100"/>
      <c r="CL9" s="100"/>
      <c r="CM9" s="100"/>
      <c r="CN9" s="100"/>
      <c r="CO9" s="100"/>
      <c r="CP9" s="100"/>
      <c r="CQ9" s="100"/>
      <c r="CR9" s="100"/>
      <c r="CS9" s="100"/>
      <c r="CT9" s="100"/>
      <c r="CU9" s="100"/>
      <c r="CV9" s="100"/>
      <c r="CW9" s="100"/>
      <c r="CX9" s="100"/>
      <c r="CY9" s="100"/>
      <c r="CZ9" s="100"/>
      <c r="DA9" s="100"/>
      <c r="DB9" s="100"/>
      <c r="DC9" s="100"/>
      <c r="DD9" s="100"/>
      <c r="DE9" s="100"/>
      <c r="DF9" s="100"/>
      <c r="DG9" s="100"/>
      <c r="DH9" s="100"/>
      <c r="DI9" s="100"/>
      <c r="DJ9" s="100"/>
      <c r="DK9" s="100"/>
      <c r="DL9" s="100"/>
      <c r="DM9" s="100"/>
      <c r="DN9" s="100"/>
      <c r="DO9" s="100"/>
      <c r="DP9" s="100"/>
      <c r="DQ9" s="100"/>
      <c r="DR9" s="100"/>
      <c r="DS9" s="100"/>
      <c r="DT9" s="100"/>
      <c r="DU9" s="100"/>
      <c r="DV9" s="100"/>
      <c r="DW9" s="100"/>
      <c r="DX9" s="100"/>
      <c r="DY9" s="100"/>
      <c r="DZ9" s="100"/>
      <c r="EA9" s="100"/>
      <c r="EB9" s="100"/>
      <c r="EC9" s="100"/>
      <c r="ED9" s="100"/>
      <c r="EE9" s="100"/>
      <c r="EF9" s="100"/>
      <c r="EG9" s="100"/>
      <c r="EH9" s="100"/>
      <c r="EI9" s="100"/>
      <c r="EJ9" s="100"/>
      <c r="EK9" s="100"/>
      <c r="EL9" s="100"/>
      <c r="EM9" s="100"/>
      <c r="EN9" s="100"/>
      <c r="EO9" s="100"/>
      <c r="EP9" s="100"/>
      <c r="EQ9" s="100"/>
      <c r="ER9" s="100"/>
      <c r="ES9" s="100"/>
      <c r="ET9" s="100"/>
      <c r="EU9" s="100"/>
      <c r="EV9" s="100"/>
      <c r="EW9" s="100"/>
      <c r="EX9" s="100"/>
      <c r="EY9" s="100"/>
      <c r="EZ9" s="100"/>
      <c r="FA9" s="100"/>
      <c r="FB9" s="100"/>
      <c r="FC9" s="100"/>
      <c r="FD9" s="131"/>
      <c r="FE9" s="131"/>
      <c r="FF9" s="131"/>
      <c r="FG9" s="131"/>
      <c r="FH9" s="131"/>
      <c r="FI9" s="131"/>
      <c r="FJ9" s="131"/>
      <c r="FK9" s="131"/>
      <c r="FL9" s="131"/>
      <c r="FM9" s="131"/>
      <c r="FN9" s="131"/>
      <c r="FO9" s="131"/>
      <c r="FP9" s="131"/>
      <c r="FQ9" s="131"/>
      <c r="FR9" s="131"/>
      <c r="FS9" s="131"/>
      <c r="FT9" s="131"/>
      <c r="FU9" s="131"/>
      <c r="FV9" s="131"/>
      <c r="FW9" s="131"/>
      <c r="FX9" s="131"/>
      <c r="FY9" s="131"/>
      <c r="FZ9" s="131"/>
      <c r="GA9" s="131"/>
      <c r="GB9" s="131"/>
      <c r="GC9" s="131"/>
      <c r="GD9" s="131"/>
      <c r="GE9" s="131"/>
      <c r="GF9" s="131"/>
      <c r="GG9" s="131"/>
      <c r="GH9" s="131"/>
      <c r="GI9" s="131"/>
      <c r="GJ9" s="131"/>
      <c r="GK9" s="131"/>
      <c r="GL9" s="131"/>
      <c r="GM9" s="131"/>
      <c r="GN9" s="131"/>
      <c r="GO9" s="131"/>
      <c r="GP9" s="131"/>
      <c r="GQ9" s="131"/>
      <c r="GR9" s="131"/>
      <c r="GS9" s="131"/>
      <c r="GT9" s="131"/>
      <c r="GU9" s="131"/>
      <c r="GV9" s="131"/>
      <c r="GW9" s="131"/>
      <c r="GX9" s="131"/>
      <c r="GY9" s="131"/>
      <c r="GZ9" s="131"/>
      <c r="HA9" s="131"/>
      <c r="HB9" s="131"/>
      <c r="HC9" s="131"/>
      <c r="HD9" s="131"/>
      <c r="HE9" s="131"/>
      <c r="HF9" s="131"/>
      <c r="HG9" s="131"/>
      <c r="HH9" s="131"/>
      <c r="HI9" s="131"/>
      <c r="HJ9" s="131"/>
      <c r="HK9" s="131"/>
      <c r="HL9" s="131"/>
      <c r="HM9" s="131"/>
      <c r="HN9" s="131"/>
      <c r="HO9" s="131"/>
      <c r="HP9" s="131"/>
      <c r="HQ9" s="131"/>
      <c r="HR9" s="131"/>
      <c r="HS9" s="131"/>
      <c r="HT9" s="131"/>
      <c r="HU9" s="131"/>
      <c r="HV9" s="131"/>
      <c r="HW9" s="131"/>
      <c r="HX9" s="131"/>
      <c r="HY9" s="131"/>
      <c r="HZ9" s="131"/>
      <c r="IA9" s="131"/>
      <c r="IB9" s="131"/>
      <c r="IC9" s="131"/>
      <c r="ID9" s="131"/>
      <c r="IE9" s="131"/>
      <c r="IF9" s="131"/>
      <c r="IG9" s="131"/>
      <c r="IH9" s="131"/>
      <c r="II9" s="131"/>
      <c r="IJ9" s="131"/>
      <c r="IK9" s="131"/>
      <c r="IL9" s="131"/>
      <c r="IM9" s="131"/>
      <c r="IN9" s="131"/>
      <c r="IO9" s="131"/>
      <c r="IP9" s="131"/>
      <c r="IQ9" s="131"/>
    </row>
    <row r="10" customHeight="1" spans="1:251">
      <c r="A10" s="118" t="s">
        <v>467</v>
      </c>
      <c r="B10" s="119">
        <v>0</v>
      </c>
      <c r="C10" s="114" t="s">
        <v>468</v>
      </c>
      <c r="D10" s="115">
        <v>0</v>
      </c>
      <c r="E10" s="100"/>
      <c r="F10" s="100"/>
      <c r="G10" s="100"/>
      <c r="H10" s="100"/>
      <c r="I10" s="100"/>
      <c r="J10" s="100"/>
      <c r="K10" s="100"/>
      <c r="L10" s="100"/>
      <c r="M10" s="100"/>
      <c r="N10" s="100"/>
      <c r="O10" s="100"/>
      <c r="P10" s="100"/>
      <c r="Q10" s="100"/>
      <c r="R10" s="100"/>
      <c r="S10" s="100"/>
      <c r="T10" s="100"/>
      <c r="U10" s="100"/>
      <c r="V10" s="100"/>
      <c r="W10" s="100"/>
      <c r="X10" s="100"/>
      <c r="Y10" s="100"/>
      <c r="Z10" s="100"/>
      <c r="AA10" s="100"/>
      <c r="AB10" s="100"/>
      <c r="AC10" s="100"/>
      <c r="AD10" s="100"/>
      <c r="AE10" s="100"/>
      <c r="AF10" s="100"/>
      <c r="AG10" s="100"/>
      <c r="AH10" s="100"/>
      <c r="AI10" s="100"/>
      <c r="AJ10" s="100"/>
      <c r="AK10" s="100"/>
      <c r="AL10" s="100"/>
      <c r="AM10" s="100"/>
      <c r="AN10" s="100"/>
      <c r="AO10" s="100"/>
      <c r="AP10" s="100"/>
      <c r="AQ10" s="100"/>
      <c r="AR10" s="100"/>
      <c r="AS10" s="100"/>
      <c r="AT10" s="100"/>
      <c r="AU10" s="100"/>
      <c r="AV10" s="100"/>
      <c r="AW10" s="100"/>
      <c r="AX10" s="100"/>
      <c r="AY10" s="100"/>
      <c r="AZ10" s="100"/>
      <c r="BA10" s="100"/>
      <c r="BB10" s="100"/>
      <c r="BC10" s="100"/>
      <c r="BD10" s="100"/>
      <c r="BE10" s="100"/>
      <c r="BF10" s="100"/>
      <c r="BG10" s="100"/>
      <c r="BH10" s="100"/>
      <c r="BI10" s="100"/>
      <c r="BJ10" s="100"/>
      <c r="BK10" s="100"/>
      <c r="BL10" s="100"/>
      <c r="BM10" s="100"/>
      <c r="BN10" s="100"/>
      <c r="BO10" s="100"/>
      <c r="BP10" s="100"/>
      <c r="BQ10" s="100"/>
      <c r="BR10" s="100"/>
      <c r="BS10" s="100"/>
      <c r="BT10" s="100"/>
      <c r="BU10" s="100"/>
      <c r="BV10" s="100"/>
      <c r="BW10" s="100"/>
      <c r="BX10" s="100"/>
      <c r="BY10" s="100"/>
      <c r="BZ10" s="100"/>
      <c r="CA10" s="100"/>
      <c r="CB10" s="100"/>
      <c r="CC10" s="100"/>
      <c r="CD10" s="100"/>
      <c r="CE10" s="100"/>
      <c r="CF10" s="100"/>
      <c r="CG10" s="100"/>
      <c r="CH10" s="100"/>
      <c r="CI10" s="100"/>
      <c r="CJ10" s="100"/>
      <c r="CK10" s="100"/>
      <c r="CL10" s="100"/>
      <c r="CM10" s="100"/>
      <c r="CN10" s="100"/>
      <c r="CO10" s="100"/>
      <c r="CP10" s="100"/>
      <c r="CQ10" s="100"/>
      <c r="CR10" s="100"/>
      <c r="CS10" s="100"/>
      <c r="CT10" s="100"/>
      <c r="CU10" s="100"/>
      <c r="CV10" s="100"/>
      <c r="CW10" s="100"/>
      <c r="CX10" s="100"/>
      <c r="CY10" s="100"/>
      <c r="CZ10" s="100"/>
      <c r="DA10" s="100"/>
      <c r="DB10" s="100"/>
      <c r="DC10" s="100"/>
      <c r="DD10" s="100"/>
      <c r="DE10" s="100"/>
      <c r="DF10" s="100"/>
      <c r="DG10" s="100"/>
      <c r="DH10" s="100"/>
      <c r="DI10" s="100"/>
      <c r="DJ10" s="100"/>
      <c r="DK10" s="100"/>
      <c r="DL10" s="100"/>
      <c r="DM10" s="100"/>
      <c r="DN10" s="100"/>
      <c r="DO10" s="100"/>
      <c r="DP10" s="100"/>
      <c r="DQ10" s="100"/>
      <c r="DR10" s="100"/>
      <c r="DS10" s="100"/>
      <c r="DT10" s="100"/>
      <c r="DU10" s="100"/>
      <c r="DV10" s="100"/>
      <c r="DW10" s="100"/>
      <c r="DX10" s="100"/>
      <c r="DY10" s="100"/>
      <c r="DZ10" s="100"/>
      <c r="EA10" s="100"/>
      <c r="EB10" s="100"/>
      <c r="EC10" s="100"/>
      <c r="ED10" s="100"/>
      <c r="EE10" s="100"/>
      <c r="EF10" s="100"/>
      <c r="EG10" s="100"/>
      <c r="EH10" s="100"/>
      <c r="EI10" s="100"/>
      <c r="EJ10" s="100"/>
      <c r="EK10" s="100"/>
      <c r="EL10" s="100"/>
      <c r="EM10" s="100"/>
      <c r="EN10" s="100"/>
      <c r="EO10" s="100"/>
      <c r="EP10" s="100"/>
      <c r="EQ10" s="100"/>
      <c r="ER10" s="100"/>
      <c r="ES10" s="100"/>
      <c r="ET10" s="100"/>
      <c r="EU10" s="100"/>
      <c r="EV10" s="100"/>
      <c r="EW10" s="100"/>
      <c r="EX10" s="100"/>
      <c r="EY10" s="100"/>
      <c r="EZ10" s="100"/>
      <c r="FA10" s="100"/>
      <c r="FB10" s="100"/>
      <c r="FC10" s="100"/>
      <c r="FD10" s="131"/>
      <c r="FE10" s="131"/>
      <c r="FF10" s="131"/>
      <c r="FG10" s="131"/>
      <c r="FH10" s="131"/>
      <c r="FI10" s="131"/>
      <c r="FJ10" s="131"/>
      <c r="FK10" s="131"/>
      <c r="FL10" s="131"/>
      <c r="FM10" s="131"/>
      <c r="FN10" s="131"/>
      <c r="FO10" s="131"/>
      <c r="FP10" s="131"/>
      <c r="FQ10" s="131"/>
      <c r="FR10" s="131"/>
      <c r="FS10" s="131"/>
      <c r="FT10" s="131"/>
      <c r="FU10" s="131"/>
      <c r="FV10" s="131"/>
      <c r="FW10" s="131"/>
      <c r="FX10" s="131"/>
      <c r="FY10" s="131"/>
      <c r="FZ10" s="131"/>
      <c r="GA10" s="131"/>
      <c r="GB10" s="131"/>
      <c r="GC10" s="131"/>
      <c r="GD10" s="131"/>
      <c r="GE10" s="131"/>
      <c r="GF10" s="131"/>
      <c r="GG10" s="131"/>
      <c r="GH10" s="131"/>
      <c r="GI10" s="131"/>
      <c r="GJ10" s="131"/>
      <c r="GK10" s="131"/>
      <c r="GL10" s="131"/>
      <c r="GM10" s="131"/>
      <c r="GN10" s="131"/>
      <c r="GO10" s="131"/>
      <c r="GP10" s="131"/>
      <c r="GQ10" s="131"/>
      <c r="GR10" s="131"/>
      <c r="GS10" s="131"/>
      <c r="GT10" s="131"/>
      <c r="GU10" s="131"/>
      <c r="GV10" s="131"/>
      <c r="GW10" s="131"/>
      <c r="GX10" s="131"/>
      <c r="GY10" s="131"/>
      <c r="GZ10" s="131"/>
      <c r="HA10" s="131"/>
      <c r="HB10" s="131"/>
      <c r="HC10" s="131"/>
      <c r="HD10" s="131"/>
      <c r="HE10" s="131"/>
      <c r="HF10" s="131"/>
      <c r="HG10" s="131"/>
      <c r="HH10" s="131"/>
      <c r="HI10" s="131"/>
      <c r="HJ10" s="131"/>
      <c r="HK10" s="131"/>
      <c r="HL10" s="131"/>
      <c r="HM10" s="131"/>
      <c r="HN10" s="131"/>
      <c r="HO10" s="131"/>
      <c r="HP10" s="131"/>
      <c r="HQ10" s="131"/>
      <c r="HR10" s="131"/>
      <c r="HS10" s="131"/>
      <c r="HT10" s="131"/>
      <c r="HU10" s="131"/>
      <c r="HV10" s="131"/>
      <c r="HW10" s="131"/>
      <c r="HX10" s="131"/>
      <c r="HY10" s="131"/>
      <c r="HZ10" s="131"/>
      <c r="IA10" s="131"/>
      <c r="IB10" s="131"/>
      <c r="IC10" s="131"/>
      <c r="ID10" s="131"/>
      <c r="IE10" s="131"/>
      <c r="IF10" s="131"/>
      <c r="IG10" s="131"/>
      <c r="IH10" s="131"/>
      <c r="II10" s="131"/>
      <c r="IJ10" s="131"/>
      <c r="IK10" s="131"/>
      <c r="IL10" s="131"/>
      <c r="IM10" s="131"/>
      <c r="IN10" s="131"/>
      <c r="IO10" s="131"/>
      <c r="IP10" s="131"/>
      <c r="IQ10" s="131"/>
    </row>
    <row r="11" customHeight="1" spans="1:251">
      <c r="A11" s="118" t="s">
        <v>469</v>
      </c>
      <c r="B11" s="119">
        <v>0</v>
      </c>
      <c r="C11" s="114" t="s">
        <v>470</v>
      </c>
      <c r="D11" s="115">
        <v>0.81</v>
      </c>
      <c r="E11" s="100"/>
      <c r="F11" s="100"/>
      <c r="G11" s="100"/>
      <c r="H11" s="100"/>
      <c r="I11" s="100"/>
      <c r="J11" s="100"/>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c r="AT11" s="100"/>
      <c r="AU11" s="100"/>
      <c r="AV11" s="100"/>
      <c r="AW11" s="100"/>
      <c r="AX11" s="100"/>
      <c r="AY11" s="100"/>
      <c r="AZ11" s="100"/>
      <c r="BA11" s="100"/>
      <c r="BB11" s="100"/>
      <c r="BC11" s="100"/>
      <c r="BD11" s="100"/>
      <c r="BE11" s="100"/>
      <c r="BF11" s="100"/>
      <c r="BG11" s="100"/>
      <c r="BH11" s="100"/>
      <c r="BI11" s="100"/>
      <c r="BJ11" s="100"/>
      <c r="BK11" s="100"/>
      <c r="BL11" s="100"/>
      <c r="BM11" s="100"/>
      <c r="BN11" s="100"/>
      <c r="BO11" s="100"/>
      <c r="BP11" s="100"/>
      <c r="BQ11" s="100"/>
      <c r="BR11" s="100"/>
      <c r="BS11" s="100"/>
      <c r="BT11" s="100"/>
      <c r="BU11" s="100"/>
      <c r="BV11" s="100"/>
      <c r="BW11" s="100"/>
      <c r="BX11" s="100"/>
      <c r="BY11" s="100"/>
      <c r="BZ11" s="100"/>
      <c r="CA11" s="100"/>
      <c r="CB11" s="100"/>
      <c r="CC11" s="100"/>
      <c r="CD11" s="100"/>
      <c r="CE11" s="100"/>
      <c r="CF11" s="100"/>
      <c r="CG11" s="100"/>
      <c r="CH11" s="100"/>
      <c r="CI11" s="100"/>
      <c r="CJ11" s="100"/>
      <c r="CK11" s="100"/>
      <c r="CL11" s="100"/>
      <c r="CM11" s="100"/>
      <c r="CN11" s="100"/>
      <c r="CO11" s="100"/>
      <c r="CP11" s="100"/>
      <c r="CQ11" s="100"/>
      <c r="CR11" s="100"/>
      <c r="CS11" s="100"/>
      <c r="CT11" s="100"/>
      <c r="CU11" s="100"/>
      <c r="CV11" s="100"/>
      <c r="CW11" s="100"/>
      <c r="CX11" s="100"/>
      <c r="CY11" s="100"/>
      <c r="CZ11" s="100"/>
      <c r="DA11" s="100"/>
      <c r="DB11" s="100"/>
      <c r="DC11" s="100"/>
      <c r="DD11" s="100"/>
      <c r="DE11" s="100"/>
      <c r="DF11" s="100"/>
      <c r="DG11" s="100"/>
      <c r="DH11" s="100"/>
      <c r="DI11" s="100"/>
      <c r="DJ11" s="100"/>
      <c r="DK11" s="100"/>
      <c r="DL11" s="100"/>
      <c r="DM11" s="100"/>
      <c r="DN11" s="100"/>
      <c r="DO11" s="100"/>
      <c r="DP11" s="100"/>
      <c r="DQ11" s="100"/>
      <c r="DR11" s="100"/>
      <c r="DS11" s="100"/>
      <c r="DT11" s="100"/>
      <c r="DU11" s="100"/>
      <c r="DV11" s="100"/>
      <c r="DW11" s="100"/>
      <c r="DX11" s="100"/>
      <c r="DY11" s="100"/>
      <c r="DZ11" s="100"/>
      <c r="EA11" s="100"/>
      <c r="EB11" s="100"/>
      <c r="EC11" s="100"/>
      <c r="ED11" s="100"/>
      <c r="EE11" s="100"/>
      <c r="EF11" s="100"/>
      <c r="EG11" s="100"/>
      <c r="EH11" s="100"/>
      <c r="EI11" s="100"/>
      <c r="EJ11" s="100"/>
      <c r="EK11" s="100"/>
      <c r="EL11" s="100"/>
      <c r="EM11" s="100"/>
      <c r="EN11" s="100"/>
      <c r="EO11" s="100"/>
      <c r="EP11" s="100"/>
      <c r="EQ11" s="100"/>
      <c r="ER11" s="100"/>
      <c r="ES11" s="100"/>
      <c r="ET11" s="100"/>
      <c r="EU11" s="100"/>
      <c r="EV11" s="100"/>
      <c r="EW11" s="100"/>
      <c r="EX11" s="100"/>
      <c r="EY11" s="100"/>
      <c r="EZ11" s="100"/>
      <c r="FA11" s="100"/>
      <c r="FB11" s="100"/>
      <c r="FC11" s="100"/>
      <c r="FD11" s="131"/>
      <c r="FE11" s="131"/>
      <c r="FF11" s="131"/>
      <c r="FG11" s="131"/>
      <c r="FH11" s="131"/>
      <c r="FI11" s="131"/>
      <c r="FJ11" s="131"/>
      <c r="FK11" s="131"/>
      <c r="FL11" s="131"/>
      <c r="FM11" s="131"/>
      <c r="FN11" s="131"/>
      <c r="FO11" s="131"/>
      <c r="FP11" s="131"/>
      <c r="FQ11" s="131"/>
      <c r="FR11" s="131"/>
      <c r="FS11" s="131"/>
      <c r="FT11" s="131"/>
      <c r="FU11" s="131"/>
      <c r="FV11" s="131"/>
      <c r="FW11" s="131"/>
      <c r="FX11" s="131"/>
      <c r="FY11" s="131"/>
      <c r="FZ11" s="131"/>
      <c r="GA11" s="131"/>
      <c r="GB11" s="131"/>
      <c r="GC11" s="131"/>
      <c r="GD11" s="131"/>
      <c r="GE11" s="131"/>
      <c r="GF11" s="131"/>
      <c r="GG11" s="131"/>
      <c r="GH11" s="131"/>
      <c r="GI11" s="131"/>
      <c r="GJ11" s="131"/>
      <c r="GK11" s="131"/>
      <c r="GL11" s="131"/>
      <c r="GM11" s="131"/>
      <c r="GN11" s="131"/>
      <c r="GO11" s="131"/>
      <c r="GP11" s="131"/>
      <c r="GQ11" s="131"/>
      <c r="GR11" s="131"/>
      <c r="GS11" s="131"/>
      <c r="GT11" s="131"/>
      <c r="GU11" s="131"/>
      <c r="GV11" s="131"/>
      <c r="GW11" s="131"/>
      <c r="GX11" s="131"/>
      <c r="GY11" s="131"/>
      <c r="GZ11" s="131"/>
      <c r="HA11" s="131"/>
      <c r="HB11" s="131"/>
      <c r="HC11" s="131"/>
      <c r="HD11" s="131"/>
      <c r="HE11" s="131"/>
      <c r="HF11" s="131"/>
      <c r="HG11" s="131"/>
      <c r="HH11" s="131"/>
      <c r="HI11" s="131"/>
      <c r="HJ11" s="131"/>
      <c r="HK11" s="131"/>
      <c r="HL11" s="131"/>
      <c r="HM11" s="131"/>
      <c r="HN11" s="131"/>
      <c r="HO11" s="131"/>
      <c r="HP11" s="131"/>
      <c r="HQ11" s="131"/>
      <c r="HR11" s="131"/>
      <c r="HS11" s="131"/>
      <c r="HT11" s="131"/>
      <c r="HU11" s="131"/>
      <c r="HV11" s="131"/>
      <c r="HW11" s="131"/>
      <c r="HX11" s="131"/>
      <c r="HY11" s="131"/>
      <c r="HZ11" s="131"/>
      <c r="IA11" s="131"/>
      <c r="IB11" s="131"/>
      <c r="IC11" s="131"/>
      <c r="ID11" s="131"/>
      <c r="IE11" s="131"/>
      <c r="IF11" s="131"/>
      <c r="IG11" s="131"/>
      <c r="IH11" s="131"/>
      <c r="II11" s="131"/>
      <c r="IJ11" s="131"/>
      <c r="IK11" s="131"/>
      <c r="IL11" s="131"/>
      <c r="IM11" s="131"/>
      <c r="IN11" s="131"/>
      <c r="IO11" s="131"/>
      <c r="IP11" s="131"/>
      <c r="IQ11" s="131"/>
    </row>
    <row r="12" customHeight="1" spans="1:251">
      <c r="A12" s="118" t="s">
        <v>471</v>
      </c>
      <c r="B12" s="92">
        <v>0</v>
      </c>
      <c r="C12" s="120" t="s">
        <v>339</v>
      </c>
      <c r="D12" s="115">
        <v>482.97</v>
      </c>
      <c r="E12" s="100"/>
      <c r="F12" s="100"/>
      <c r="G12" s="100"/>
      <c r="H12" s="100"/>
      <c r="I12" s="100"/>
      <c r="J12" s="100"/>
      <c r="K12" s="100"/>
      <c r="L12" s="100"/>
      <c r="M12" s="100"/>
      <c r="N12" s="100"/>
      <c r="O12" s="100"/>
      <c r="P12" s="100"/>
      <c r="Q12" s="100"/>
      <c r="R12" s="100"/>
      <c r="S12" s="100"/>
      <c r="T12" s="100"/>
      <c r="U12" s="100"/>
      <c r="V12" s="100"/>
      <c r="W12" s="100"/>
      <c r="X12" s="100"/>
      <c r="Y12" s="100"/>
      <c r="Z12" s="100"/>
      <c r="AA12" s="100"/>
      <c r="AB12" s="100"/>
      <c r="AC12" s="100"/>
      <c r="AD12" s="100"/>
      <c r="AE12" s="100"/>
      <c r="AF12" s="100"/>
      <c r="AG12" s="100"/>
      <c r="AH12" s="100"/>
      <c r="AI12" s="100"/>
      <c r="AJ12" s="100"/>
      <c r="AK12" s="100"/>
      <c r="AL12" s="100"/>
      <c r="AM12" s="100"/>
      <c r="AN12" s="100"/>
      <c r="AO12" s="100"/>
      <c r="AP12" s="100"/>
      <c r="AQ12" s="100"/>
      <c r="AR12" s="100"/>
      <c r="AS12" s="100"/>
      <c r="AT12" s="100"/>
      <c r="AU12" s="100"/>
      <c r="AV12" s="100"/>
      <c r="AW12" s="100"/>
      <c r="AX12" s="100"/>
      <c r="AY12" s="100"/>
      <c r="AZ12" s="100"/>
      <c r="BA12" s="100"/>
      <c r="BB12" s="100"/>
      <c r="BC12" s="100"/>
      <c r="BD12" s="100"/>
      <c r="BE12" s="100"/>
      <c r="BF12" s="100"/>
      <c r="BG12" s="100"/>
      <c r="BH12" s="100"/>
      <c r="BI12" s="100"/>
      <c r="BJ12" s="100"/>
      <c r="BK12" s="100"/>
      <c r="BL12" s="100"/>
      <c r="BM12" s="100"/>
      <c r="BN12" s="100"/>
      <c r="BO12" s="100"/>
      <c r="BP12" s="100"/>
      <c r="BQ12" s="100"/>
      <c r="BR12" s="100"/>
      <c r="BS12" s="100"/>
      <c r="BT12" s="100"/>
      <c r="BU12" s="100"/>
      <c r="BV12" s="100"/>
      <c r="BW12" s="100"/>
      <c r="BX12" s="100"/>
      <c r="BY12" s="100"/>
      <c r="BZ12" s="100"/>
      <c r="CA12" s="100"/>
      <c r="CB12" s="100"/>
      <c r="CC12" s="100"/>
      <c r="CD12" s="100"/>
      <c r="CE12" s="100"/>
      <c r="CF12" s="100"/>
      <c r="CG12" s="100"/>
      <c r="CH12" s="100"/>
      <c r="CI12" s="100"/>
      <c r="CJ12" s="100"/>
      <c r="CK12" s="100"/>
      <c r="CL12" s="100"/>
      <c r="CM12" s="100"/>
      <c r="CN12" s="100"/>
      <c r="CO12" s="100"/>
      <c r="CP12" s="100"/>
      <c r="CQ12" s="100"/>
      <c r="CR12" s="100"/>
      <c r="CS12" s="100"/>
      <c r="CT12" s="100"/>
      <c r="CU12" s="100"/>
      <c r="CV12" s="100"/>
      <c r="CW12" s="100"/>
      <c r="CX12" s="100"/>
      <c r="CY12" s="100"/>
      <c r="CZ12" s="100"/>
      <c r="DA12" s="100"/>
      <c r="DB12" s="100"/>
      <c r="DC12" s="100"/>
      <c r="DD12" s="100"/>
      <c r="DE12" s="100"/>
      <c r="DF12" s="100"/>
      <c r="DG12" s="100"/>
      <c r="DH12" s="100"/>
      <c r="DI12" s="100"/>
      <c r="DJ12" s="100"/>
      <c r="DK12" s="100"/>
      <c r="DL12" s="100"/>
      <c r="DM12" s="100"/>
      <c r="DN12" s="100"/>
      <c r="DO12" s="100"/>
      <c r="DP12" s="100"/>
      <c r="DQ12" s="100"/>
      <c r="DR12" s="100"/>
      <c r="DS12" s="100"/>
      <c r="DT12" s="100"/>
      <c r="DU12" s="100"/>
      <c r="DV12" s="100"/>
      <c r="DW12" s="100"/>
      <c r="DX12" s="100"/>
      <c r="DY12" s="100"/>
      <c r="DZ12" s="100"/>
      <c r="EA12" s="100"/>
      <c r="EB12" s="100"/>
      <c r="EC12" s="100"/>
      <c r="ED12" s="100"/>
      <c r="EE12" s="100"/>
      <c r="EF12" s="100"/>
      <c r="EG12" s="100"/>
      <c r="EH12" s="100"/>
      <c r="EI12" s="100"/>
      <c r="EJ12" s="100"/>
      <c r="EK12" s="100"/>
      <c r="EL12" s="100"/>
      <c r="EM12" s="100"/>
      <c r="EN12" s="100"/>
      <c r="EO12" s="100"/>
      <c r="EP12" s="100"/>
      <c r="EQ12" s="100"/>
      <c r="ER12" s="100"/>
      <c r="ES12" s="100"/>
      <c r="ET12" s="100"/>
      <c r="EU12" s="100"/>
      <c r="EV12" s="100"/>
      <c r="EW12" s="100"/>
      <c r="EX12" s="100"/>
      <c r="EY12" s="100"/>
      <c r="EZ12" s="100"/>
      <c r="FA12" s="100"/>
      <c r="FB12" s="100"/>
      <c r="FC12" s="100"/>
      <c r="FD12" s="131"/>
      <c r="FE12" s="131"/>
      <c r="FF12" s="131"/>
      <c r="FG12" s="131"/>
      <c r="FH12" s="131"/>
      <c r="FI12" s="131"/>
      <c r="FJ12" s="131"/>
      <c r="FK12" s="131"/>
      <c r="FL12" s="131"/>
      <c r="FM12" s="131"/>
      <c r="FN12" s="131"/>
      <c r="FO12" s="131"/>
      <c r="FP12" s="131"/>
      <c r="FQ12" s="131"/>
      <c r="FR12" s="131"/>
      <c r="FS12" s="131"/>
      <c r="FT12" s="131"/>
      <c r="FU12" s="131"/>
      <c r="FV12" s="131"/>
      <c r="FW12" s="131"/>
      <c r="FX12" s="131"/>
      <c r="FY12" s="131"/>
      <c r="FZ12" s="131"/>
      <c r="GA12" s="131"/>
      <c r="GB12" s="131"/>
      <c r="GC12" s="131"/>
      <c r="GD12" s="131"/>
      <c r="GE12" s="131"/>
      <c r="GF12" s="131"/>
      <c r="GG12" s="131"/>
      <c r="GH12" s="131"/>
      <c r="GI12" s="131"/>
      <c r="GJ12" s="131"/>
      <c r="GK12" s="131"/>
      <c r="GL12" s="131"/>
      <c r="GM12" s="131"/>
      <c r="GN12" s="131"/>
      <c r="GO12" s="131"/>
      <c r="GP12" s="131"/>
      <c r="GQ12" s="131"/>
      <c r="GR12" s="131"/>
      <c r="GS12" s="131"/>
      <c r="GT12" s="131"/>
      <c r="GU12" s="131"/>
      <c r="GV12" s="131"/>
      <c r="GW12" s="131"/>
      <c r="GX12" s="131"/>
      <c r="GY12" s="131"/>
      <c r="GZ12" s="131"/>
      <c r="HA12" s="131"/>
      <c r="HB12" s="131"/>
      <c r="HC12" s="131"/>
      <c r="HD12" s="131"/>
      <c r="HE12" s="131"/>
      <c r="HF12" s="131"/>
      <c r="HG12" s="131"/>
      <c r="HH12" s="131"/>
      <c r="HI12" s="131"/>
      <c r="HJ12" s="131"/>
      <c r="HK12" s="131"/>
      <c r="HL12" s="131"/>
      <c r="HM12" s="131"/>
      <c r="HN12" s="131"/>
      <c r="HO12" s="131"/>
      <c r="HP12" s="131"/>
      <c r="HQ12" s="131"/>
      <c r="HR12" s="131"/>
      <c r="HS12" s="131"/>
      <c r="HT12" s="131"/>
      <c r="HU12" s="131"/>
      <c r="HV12" s="131"/>
      <c r="HW12" s="131"/>
      <c r="HX12" s="131"/>
      <c r="HY12" s="131"/>
      <c r="HZ12" s="131"/>
      <c r="IA12" s="131"/>
      <c r="IB12" s="131"/>
      <c r="IC12" s="131"/>
      <c r="ID12" s="131"/>
      <c r="IE12" s="131"/>
      <c r="IF12" s="131"/>
      <c r="IG12" s="131"/>
      <c r="IH12" s="131"/>
      <c r="II12" s="131"/>
      <c r="IJ12" s="131"/>
      <c r="IK12" s="131"/>
      <c r="IL12" s="131"/>
      <c r="IM12" s="131"/>
      <c r="IN12" s="131"/>
      <c r="IO12" s="131"/>
      <c r="IP12" s="131"/>
      <c r="IQ12" s="131"/>
    </row>
    <row r="13" customHeight="1" spans="1:251">
      <c r="A13" s="118"/>
      <c r="B13" s="92">
        <v>0</v>
      </c>
      <c r="C13" s="120" t="s">
        <v>344</v>
      </c>
      <c r="D13" s="115">
        <v>172.87</v>
      </c>
      <c r="E13" s="100"/>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00"/>
      <c r="BJ13" s="100"/>
      <c r="BK13" s="100"/>
      <c r="BL13" s="100"/>
      <c r="BM13" s="100"/>
      <c r="BN13" s="100"/>
      <c r="BO13" s="100"/>
      <c r="BP13" s="100"/>
      <c r="BQ13" s="100"/>
      <c r="BR13" s="100"/>
      <c r="BS13" s="100"/>
      <c r="BT13" s="100"/>
      <c r="BU13" s="100"/>
      <c r="BV13" s="100"/>
      <c r="BW13" s="100"/>
      <c r="BX13" s="100"/>
      <c r="BY13" s="100"/>
      <c r="BZ13" s="100"/>
      <c r="CA13" s="100"/>
      <c r="CB13" s="100"/>
      <c r="CC13" s="100"/>
      <c r="CD13" s="100"/>
      <c r="CE13" s="100"/>
      <c r="CF13" s="100"/>
      <c r="CG13" s="100"/>
      <c r="CH13" s="100"/>
      <c r="CI13" s="100"/>
      <c r="CJ13" s="100"/>
      <c r="CK13" s="100"/>
      <c r="CL13" s="100"/>
      <c r="CM13" s="100"/>
      <c r="CN13" s="100"/>
      <c r="CO13" s="100"/>
      <c r="CP13" s="100"/>
      <c r="CQ13" s="100"/>
      <c r="CR13" s="100"/>
      <c r="CS13" s="100"/>
      <c r="CT13" s="100"/>
      <c r="CU13" s="100"/>
      <c r="CV13" s="100"/>
      <c r="CW13" s="100"/>
      <c r="CX13" s="100"/>
      <c r="CY13" s="100"/>
      <c r="CZ13" s="100"/>
      <c r="DA13" s="100"/>
      <c r="DB13" s="100"/>
      <c r="DC13" s="100"/>
      <c r="DD13" s="100"/>
      <c r="DE13" s="100"/>
      <c r="DF13" s="100"/>
      <c r="DG13" s="100"/>
      <c r="DH13" s="100"/>
      <c r="DI13" s="100"/>
      <c r="DJ13" s="100"/>
      <c r="DK13" s="100"/>
      <c r="DL13" s="100"/>
      <c r="DM13" s="100"/>
      <c r="DN13" s="100"/>
      <c r="DO13" s="100"/>
      <c r="DP13" s="100"/>
      <c r="DQ13" s="100"/>
      <c r="DR13" s="100"/>
      <c r="DS13" s="100"/>
      <c r="DT13" s="100"/>
      <c r="DU13" s="100"/>
      <c r="DV13" s="100"/>
      <c r="DW13" s="100"/>
      <c r="DX13" s="100"/>
      <c r="DY13" s="100"/>
      <c r="DZ13" s="100"/>
      <c r="EA13" s="100"/>
      <c r="EB13" s="100"/>
      <c r="EC13" s="100"/>
      <c r="ED13" s="100"/>
      <c r="EE13" s="100"/>
      <c r="EF13" s="100"/>
      <c r="EG13" s="100"/>
      <c r="EH13" s="100"/>
      <c r="EI13" s="100"/>
      <c r="EJ13" s="100"/>
      <c r="EK13" s="100"/>
      <c r="EL13" s="100"/>
      <c r="EM13" s="100"/>
      <c r="EN13" s="100"/>
      <c r="EO13" s="100"/>
      <c r="EP13" s="100"/>
      <c r="EQ13" s="100"/>
      <c r="ER13" s="100"/>
      <c r="ES13" s="100"/>
      <c r="ET13" s="100"/>
      <c r="EU13" s="100"/>
      <c r="EV13" s="100"/>
      <c r="EW13" s="100"/>
      <c r="EX13" s="100"/>
      <c r="EY13" s="100"/>
      <c r="EZ13" s="100"/>
      <c r="FA13" s="100"/>
      <c r="FB13" s="100"/>
      <c r="FC13" s="100"/>
      <c r="FD13" s="131"/>
      <c r="FE13" s="131"/>
      <c r="FF13" s="131"/>
      <c r="FG13" s="131"/>
      <c r="FH13" s="131"/>
      <c r="FI13" s="131"/>
      <c r="FJ13" s="131"/>
      <c r="FK13" s="131"/>
      <c r="FL13" s="131"/>
      <c r="FM13" s="131"/>
      <c r="FN13" s="131"/>
      <c r="FO13" s="131"/>
      <c r="FP13" s="131"/>
      <c r="FQ13" s="131"/>
      <c r="FR13" s="131"/>
      <c r="FS13" s="131"/>
      <c r="FT13" s="131"/>
      <c r="FU13" s="131"/>
      <c r="FV13" s="131"/>
      <c r="FW13" s="131"/>
      <c r="FX13" s="131"/>
      <c r="FY13" s="131"/>
      <c r="FZ13" s="131"/>
      <c r="GA13" s="131"/>
      <c r="GB13" s="131"/>
      <c r="GC13" s="131"/>
      <c r="GD13" s="131"/>
      <c r="GE13" s="131"/>
      <c r="GF13" s="131"/>
      <c r="GG13" s="131"/>
      <c r="GH13" s="131"/>
      <c r="GI13" s="131"/>
      <c r="GJ13" s="131"/>
      <c r="GK13" s="131"/>
      <c r="GL13" s="131"/>
      <c r="GM13" s="131"/>
      <c r="GN13" s="131"/>
      <c r="GO13" s="131"/>
      <c r="GP13" s="131"/>
      <c r="GQ13" s="131"/>
      <c r="GR13" s="131"/>
      <c r="GS13" s="131"/>
      <c r="GT13" s="131"/>
      <c r="GU13" s="131"/>
      <c r="GV13" s="131"/>
      <c r="GW13" s="131"/>
      <c r="GX13" s="131"/>
      <c r="GY13" s="131"/>
      <c r="GZ13" s="131"/>
      <c r="HA13" s="131"/>
      <c r="HB13" s="131"/>
      <c r="HC13" s="131"/>
      <c r="HD13" s="131"/>
      <c r="HE13" s="131"/>
      <c r="HF13" s="131"/>
      <c r="HG13" s="131"/>
      <c r="HH13" s="131"/>
      <c r="HI13" s="131"/>
      <c r="HJ13" s="131"/>
      <c r="HK13" s="131"/>
      <c r="HL13" s="131"/>
      <c r="HM13" s="131"/>
      <c r="HN13" s="131"/>
      <c r="HO13" s="131"/>
      <c r="HP13" s="131"/>
      <c r="HQ13" s="131"/>
      <c r="HR13" s="131"/>
      <c r="HS13" s="131"/>
      <c r="HT13" s="131"/>
      <c r="HU13" s="131"/>
      <c r="HV13" s="131"/>
      <c r="HW13" s="131"/>
      <c r="HX13" s="131"/>
      <c r="HY13" s="131"/>
      <c r="HZ13" s="131"/>
      <c r="IA13" s="131"/>
      <c r="IB13" s="131"/>
      <c r="IC13" s="131"/>
      <c r="ID13" s="131"/>
      <c r="IE13" s="131"/>
      <c r="IF13" s="131"/>
      <c r="IG13" s="131"/>
      <c r="IH13" s="131"/>
      <c r="II13" s="131"/>
      <c r="IJ13" s="131"/>
      <c r="IK13" s="131"/>
      <c r="IL13" s="131"/>
      <c r="IM13" s="131"/>
      <c r="IN13" s="131"/>
      <c r="IO13" s="131"/>
      <c r="IP13" s="131"/>
      <c r="IQ13" s="131"/>
    </row>
    <row r="14" customHeight="1" spans="1:251">
      <c r="A14" s="118"/>
      <c r="B14" s="92">
        <v>0</v>
      </c>
      <c r="C14" s="120" t="s">
        <v>350</v>
      </c>
      <c r="D14" s="115">
        <v>35.27</v>
      </c>
      <c r="E14" s="100"/>
      <c r="F14" s="100"/>
      <c r="G14" s="100"/>
      <c r="H14" s="100"/>
      <c r="I14" s="100"/>
      <c r="J14" s="100"/>
      <c r="K14" s="100"/>
      <c r="L14" s="100"/>
      <c r="M14" s="100"/>
      <c r="N14" s="100"/>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c r="AT14" s="100"/>
      <c r="AU14" s="100"/>
      <c r="AV14" s="100"/>
      <c r="AW14" s="100"/>
      <c r="AX14" s="100"/>
      <c r="AY14" s="100"/>
      <c r="AZ14" s="100"/>
      <c r="BA14" s="100"/>
      <c r="BB14" s="100"/>
      <c r="BC14" s="100"/>
      <c r="BD14" s="100"/>
      <c r="BE14" s="100"/>
      <c r="BF14" s="100"/>
      <c r="BG14" s="100"/>
      <c r="BH14" s="100"/>
      <c r="BI14" s="100"/>
      <c r="BJ14" s="100"/>
      <c r="BK14" s="100"/>
      <c r="BL14" s="100"/>
      <c r="BM14" s="100"/>
      <c r="BN14" s="100"/>
      <c r="BO14" s="100"/>
      <c r="BP14" s="100"/>
      <c r="BQ14" s="100"/>
      <c r="BR14" s="100"/>
      <c r="BS14" s="100"/>
      <c r="BT14" s="100"/>
      <c r="BU14" s="100"/>
      <c r="BV14" s="100"/>
      <c r="BW14" s="100"/>
      <c r="BX14" s="100"/>
      <c r="BY14" s="100"/>
      <c r="BZ14" s="100"/>
      <c r="CA14" s="100"/>
      <c r="CB14" s="100"/>
      <c r="CC14" s="100"/>
      <c r="CD14" s="100"/>
      <c r="CE14" s="100"/>
      <c r="CF14" s="100"/>
      <c r="CG14" s="100"/>
      <c r="CH14" s="100"/>
      <c r="CI14" s="100"/>
      <c r="CJ14" s="100"/>
      <c r="CK14" s="100"/>
      <c r="CL14" s="100"/>
      <c r="CM14" s="100"/>
      <c r="CN14" s="100"/>
      <c r="CO14" s="100"/>
      <c r="CP14" s="100"/>
      <c r="CQ14" s="100"/>
      <c r="CR14" s="100"/>
      <c r="CS14" s="100"/>
      <c r="CT14" s="100"/>
      <c r="CU14" s="100"/>
      <c r="CV14" s="100"/>
      <c r="CW14" s="100"/>
      <c r="CX14" s="100"/>
      <c r="CY14" s="100"/>
      <c r="CZ14" s="100"/>
      <c r="DA14" s="100"/>
      <c r="DB14" s="100"/>
      <c r="DC14" s="100"/>
      <c r="DD14" s="100"/>
      <c r="DE14" s="100"/>
      <c r="DF14" s="100"/>
      <c r="DG14" s="100"/>
      <c r="DH14" s="100"/>
      <c r="DI14" s="100"/>
      <c r="DJ14" s="100"/>
      <c r="DK14" s="100"/>
      <c r="DL14" s="100"/>
      <c r="DM14" s="100"/>
      <c r="DN14" s="100"/>
      <c r="DO14" s="100"/>
      <c r="DP14" s="100"/>
      <c r="DQ14" s="100"/>
      <c r="DR14" s="100"/>
      <c r="DS14" s="100"/>
      <c r="DT14" s="100"/>
      <c r="DU14" s="100"/>
      <c r="DV14" s="100"/>
      <c r="DW14" s="100"/>
      <c r="DX14" s="100"/>
      <c r="DY14" s="100"/>
      <c r="DZ14" s="100"/>
      <c r="EA14" s="100"/>
      <c r="EB14" s="100"/>
      <c r="EC14" s="100"/>
      <c r="ED14" s="100"/>
      <c r="EE14" s="100"/>
      <c r="EF14" s="100"/>
      <c r="EG14" s="100"/>
      <c r="EH14" s="100"/>
      <c r="EI14" s="100"/>
      <c r="EJ14" s="100"/>
      <c r="EK14" s="100"/>
      <c r="EL14" s="100"/>
      <c r="EM14" s="100"/>
      <c r="EN14" s="100"/>
      <c r="EO14" s="100"/>
      <c r="EP14" s="100"/>
      <c r="EQ14" s="100"/>
      <c r="ER14" s="100"/>
      <c r="ES14" s="100"/>
      <c r="ET14" s="100"/>
      <c r="EU14" s="100"/>
      <c r="EV14" s="100"/>
      <c r="EW14" s="100"/>
      <c r="EX14" s="100"/>
      <c r="EY14" s="100"/>
      <c r="EZ14" s="100"/>
      <c r="FA14" s="100"/>
      <c r="FB14" s="100"/>
      <c r="FC14" s="100"/>
      <c r="FD14" s="131"/>
      <c r="FE14" s="131"/>
      <c r="FF14" s="131"/>
      <c r="FG14" s="131"/>
      <c r="FH14" s="131"/>
      <c r="FI14" s="131"/>
      <c r="FJ14" s="131"/>
      <c r="FK14" s="131"/>
      <c r="FL14" s="131"/>
      <c r="FM14" s="131"/>
      <c r="FN14" s="131"/>
      <c r="FO14" s="131"/>
      <c r="FP14" s="131"/>
      <c r="FQ14" s="131"/>
      <c r="FR14" s="131"/>
      <c r="FS14" s="131"/>
      <c r="FT14" s="131"/>
      <c r="FU14" s="131"/>
      <c r="FV14" s="131"/>
      <c r="FW14" s="131"/>
      <c r="FX14" s="131"/>
      <c r="FY14" s="131"/>
      <c r="FZ14" s="131"/>
      <c r="GA14" s="131"/>
      <c r="GB14" s="131"/>
      <c r="GC14" s="131"/>
      <c r="GD14" s="131"/>
      <c r="GE14" s="131"/>
      <c r="GF14" s="131"/>
      <c r="GG14" s="131"/>
      <c r="GH14" s="131"/>
      <c r="GI14" s="131"/>
      <c r="GJ14" s="131"/>
      <c r="GK14" s="131"/>
      <c r="GL14" s="131"/>
      <c r="GM14" s="131"/>
      <c r="GN14" s="131"/>
      <c r="GO14" s="131"/>
      <c r="GP14" s="131"/>
      <c r="GQ14" s="131"/>
      <c r="GR14" s="131"/>
      <c r="GS14" s="131"/>
      <c r="GT14" s="131"/>
      <c r="GU14" s="131"/>
      <c r="GV14" s="131"/>
      <c r="GW14" s="131"/>
      <c r="GX14" s="131"/>
      <c r="GY14" s="131"/>
      <c r="GZ14" s="131"/>
      <c r="HA14" s="131"/>
      <c r="HB14" s="131"/>
      <c r="HC14" s="131"/>
      <c r="HD14" s="131"/>
      <c r="HE14" s="131"/>
      <c r="HF14" s="131"/>
      <c r="HG14" s="131"/>
      <c r="HH14" s="131"/>
      <c r="HI14" s="131"/>
      <c r="HJ14" s="131"/>
      <c r="HK14" s="131"/>
      <c r="HL14" s="131"/>
      <c r="HM14" s="131"/>
      <c r="HN14" s="131"/>
      <c r="HO14" s="131"/>
      <c r="HP14" s="131"/>
      <c r="HQ14" s="131"/>
      <c r="HR14" s="131"/>
      <c r="HS14" s="131"/>
      <c r="HT14" s="131"/>
      <c r="HU14" s="131"/>
      <c r="HV14" s="131"/>
      <c r="HW14" s="131"/>
      <c r="HX14" s="131"/>
      <c r="HY14" s="131"/>
      <c r="HZ14" s="131"/>
      <c r="IA14" s="131"/>
      <c r="IB14" s="131"/>
      <c r="IC14" s="131"/>
      <c r="ID14" s="131"/>
      <c r="IE14" s="131"/>
      <c r="IF14" s="131"/>
      <c r="IG14" s="131"/>
      <c r="IH14" s="131"/>
      <c r="II14" s="131"/>
      <c r="IJ14" s="131"/>
      <c r="IK14" s="131"/>
      <c r="IL14" s="131"/>
      <c r="IM14" s="131"/>
      <c r="IN14" s="131"/>
      <c r="IO14" s="131"/>
      <c r="IP14" s="131"/>
      <c r="IQ14" s="131"/>
    </row>
    <row r="15" customHeight="1" spans="1:251">
      <c r="A15" s="118"/>
      <c r="B15" s="92">
        <v>0</v>
      </c>
      <c r="C15" s="120" t="s">
        <v>354</v>
      </c>
      <c r="D15" s="115">
        <v>15698.27</v>
      </c>
      <c r="E15" s="100"/>
      <c r="F15" s="100"/>
      <c r="G15" s="100"/>
      <c r="H15" s="100"/>
      <c r="I15" s="100"/>
      <c r="J15" s="100"/>
      <c r="K15" s="100"/>
      <c r="L15" s="100"/>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c r="AT15" s="100"/>
      <c r="AU15" s="100"/>
      <c r="AV15" s="100"/>
      <c r="AW15" s="100"/>
      <c r="AX15" s="100"/>
      <c r="AY15" s="100"/>
      <c r="AZ15" s="100"/>
      <c r="BA15" s="100"/>
      <c r="BB15" s="100"/>
      <c r="BC15" s="100"/>
      <c r="BD15" s="100"/>
      <c r="BE15" s="100"/>
      <c r="BF15" s="100"/>
      <c r="BG15" s="100"/>
      <c r="BH15" s="100"/>
      <c r="BI15" s="100"/>
      <c r="BJ15" s="100"/>
      <c r="BK15" s="100"/>
      <c r="BL15" s="100"/>
      <c r="BM15" s="100"/>
      <c r="BN15" s="100"/>
      <c r="BO15" s="100"/>
      <c r="BP15" s="100"/>
      <c r="BQ15" s="100"/>
      <c r="BR15" s="100"/>
      <c r="BS15" s="100"/>
      <c r="BT15" s="100"/>
      <c r="BU15" s="100"/>
      <c r="BV15" s="100"/>
      <c r="BW15" s="100"/>
      <c r="BX15" s="100"/>
      <c r="BY15" s="100"/>
      <c r="BZ15" s="100"/>
      <c r="CA15" s="100"/>
      <c r="CB15" s="100"/>
      <c r="CC15" s="100"/>
      <c r="CD15" s="100"/>
      <c r="CE15" s="100"/>
      <c r="CF15" s="100"/>
      <c r="CG15" s="100"/>
      <c r="CH15" s="100"/>
      <c r="CI15" s="100"/>
      <c r="CJ15" s="100"/>
      <c r="CK15" s="100"/>
      <c r="CL15" s="100"/>
      <c r="CM15" s="100"/>
      <c r="CN15" s="100"/>
      <c r="CO15" s="100"/>
      <c r="CP15" s="100"/>
      <c r="CQ15" s="100"/>
      <c r="CR15" s="100"/>
      <c r="CS15" s="100"/>
      <c r="CT15" s="100"/>
      <c r="CU15" s="100"/>
      <c r="CV15" s="100"/>
      <c r="CW15" s="100"/>
      <c r="CX15" s="100"/>
      <c r="CY15" s="100"/>
      <c r="CZ15" s="100"/>
      <c r="DA15" s="100"/>
      <c r="DB15" s="100"/>
      <c r="DC15" s="100"/>
      <c r="DD15" s="100"/>
      <c r="DE15" s="100"/>
      <c r="DF15" s="100"/>
      <c r="DG15" s="100"/>
      <c r="DH15" s="100"/>
      <c r="DI15" s="100"/>
      <c r="DJ15" s="100"/>
      <c r="DK15" s="100"/>
      <c r="DL15" s="100"/>
      <c r="DM15" s="100"/>
      <c r="DN15" s="100"/>
      <c r="DO15" s="100"/>
      <c r="DP15" s="100"/>
      <c r="DQ15" s="100"/>
      <c r="DR15" s="100"/>
      <c r="DS15" s="100"/>
      <c r="DT15" s="100"/>
      <c r="DU15" s="100"/>
      <c r="DV15" s="100"/>
      <c r="DW15" s="100"/>
      <c r="DX15" s="100"/>
      <c r="DY15" s="100"/>
      <c r="DZ15" s="100"/>
      <c r="EA15" s="100"/>
      <c r="EB15" s="100"/>
      <c r="EC15" s="100"/>
      <c r="ED15" s="100"/>
      <c r="EE15" s="100"/>
      <c r="EF15" s="100"/>
      <c r="EG15" s="100"/>
      <c r="EH15" s="100"/>
      <c r="EI15" s="100"/>
      <c r="EJ15" s="100"/>
      <c r="EK15" s="100"/>
      <c r="EL15" s="100"/>
      <c r="EM15" s="100"/>
      <c r="EN15" s="100"/>
      <c r="EO15" s="100"/>
      <c r="EP15" s="100"/>
      <c r="EQ15" s="100"/>
      <c r="ER15" s="100"/>
      <c r="ES15" s="100"/>
      <c r="ET15" s="100"/>
      <c r="EU15" s="100"/>
      <c r="EV15" s="100"/>
      <c r="EW15" s="100"/>
      <c r="EX15" s="100"/>
      <c r="EY15" s="100"/>
      <c r="EZ15" s="100"/>
      <c r="FA15" s="100"/>
      <c r="FB15" s="100"/>
      <c r="FC15" s="100"/>
      <c r="FD15" s="131"/>
      <c r="FE15" s="131"/>
      <c r="FF15" s="131"/>
      <c r="FG15" s="131"/>
      <c r="FH15" s="131"/>
      <c r="FI15" s="131"/>
      <c r="FJ15" s="131"/>
      <c r="FK15" s="131"/>
      <c r="FL15" s="131"/>
      <c r="FM15" s="131"/>
      <c r="FN15" s="131"/>
      <c r="FO15" s="131"/>
      <c r="FP15" s="131"/>
      <c r="FQ15" s="131"/>
      <c r="FR15" s="131"/>
      <c r="FS15" s="131"/>
      <c r="FT15" s="131"/>
      <c r="FU15" s="131"/>
      <c r="FV15" s="131"/>
      <c r="FW15" s="131"/>
      <c r="FX15" s="131"/>
      <c r="FY15" s="131"/>
      <c r="FZ15" s="131"/>
      <c r="GA15" s="131"/>
      <c r="GB15" s="131"/>
      <c r="GC15" s="131"/>
      <c r="GD15" s="131"/>
      <c r="GE15" s="131"/>
      <c r="GF15" s="131"/>
      <c r="GG15" s="131"/>
      <c r="GH15" s="131"/>
      <c r="GI15" s="131"/>
      <c r="GJ15" s="131"/>
      <c r="GK15" s="131"/>
      <c r="GL15" s="131"/>
      <c r="GM15" s="131"/>
      <c r="GN15" s="131"/>
      <c r="GO15" s="131"/>
      <c r="GP15" s="131"/>
      <c r="GQ15" s="131"/>
      <c r="GR15" s="131"/>
      <c r="GS15" s="131"/>
      <c r="GT15" s="131"/>
      <c r="GU15" s="131"/>
      <c r="GV15" s="131"/>
      <c r="GW15" s="131"/>
      <c r="GX15" s="131"/>
      <c r="GY15" s="131"/>
      <c r="GZ15" s="131"/>
      <c r="HA15" s="131"/>
      <c r="HB15" s="131"/>
      <c r="HC15" s="131"/>
      <c r="HD15" s="131"/>
      <c r="HE15" s="131"/>
      <c r="HF15" s="131"/>
      <c r="HG15" s="131"/>
      <c r="HH15" s="131"/>
      <c r="HI15" s="131"/>
      <c r="HJ15" s="131"/>
      <c r="HK15" s="131"/>
      <c r="HL15" s="131"/>
      <c r="HM15" s="131"/>
      <c r="HN15" s="131"/>
      <c r="HO15" s="131"/>
      <c r="HP15" s="131"/>
      <c r="HQ15" s="131"/>
      <c r="HR15" s="131"/>
      <c r="HS15" s="131"/>
      <c r="HT15" s="131"/>
      <c r="HU15" s="131"/>
      <c r="HV15" s="131"/>
      <c r="HW15" s="131"/>
      <c r="HX15" s="131"/>
      <c r="HY15" s="131"/>
      <c r="HZ15" s="131"/>
      <c r="IA15" s="131"/>
      <c r="IB15" s="131"/>
      <c r="IC15" s="131"/>
      <c r="ID15" s="131"/>
      <c r="IE15" s="131"/>
      <c r="IF15" s="131"/>
      <c r="IG15" s="131"/>
      <c r="IH15" s="131"/>
      <c r="II15" s="131"/>
      <c r="IJ15" s="131"/>
      <c r="IK15" s="131"/>
      <c r="IL15" s="131"/>
      <c r="IM15" s="131"/>
      <c r="IN15" s="131"/>
      <c r="IO15" s="131"/>
      <c r="IP15" s="131"/>
      <c r="IQ15" s="131"/>
    </row>
    <row r="16" customHeight="1" spans="1:251">
      <c r="A16" s="118"/>
      <c r="B16" s="92">
        <v>0</v>
      </c>
      <c r="C16" s="120" t="s">
        <v>472</v>
      </c>
      <c r="D16" s="115">
        <v>440</v>
      </c>
      <c r="E16" s="100"/>
      <c r="F16" s="100"/>
      <c r="G16" s="100"/>
      <c r="H16" s="100"/>
      <c r="I16" s="100"/>
      <c r="J16" s="100"/>
      <c r="K16" s="100"/>
      <c r="L16" s="100"/>
      <c r="M16" s="100"/>
      <c r="N16" s="100"/>
      <c r="O16" s="100"/>
      <c r="P16" s="100"/>
      <c r="Q16" s="100"/>
      <c r="R16" s="100"/>
      <c r="S16" s="100"/>
      <c r="T16" s="100"/>
      <c r="U16" s="100"/>
      <c r="V16" s="100"/>
      <c r="W16" s="100"/>
      <c r="X16" s="100"/>
      <c r="Y16" s="100"/>
      <c r="Z16" s="100"/>
      <c r="AA16" s="100"/>
      <c r="AB16" s="100"/>
      <c r="AC16" s="100"/>
      <c r="AD16" s="100"/>
      <c r="AE16" s="100"/>
      <c r="AF16" s="100"/>
      <c r="AG16" s="100"/>
      <c r="AH16" s="100"/>
      <c r="AI16" s="100"/>
      <c r="AJ16" s="100"/>
      <c r="AK16" s="100"/>
      <c r="AL16" s="100"/>
      <c r="AM16" s="100"/>
      <c r="AN16" s="100"/>
      <c r="AO16" s="100"/>
      <c r="AP16" s="100"/>
      <c r="AQ16" s="100"/>
      <c r="AR16" s="100"/>
      <c r="AS16" s="100"/>
      <c r="AT16" s="100"/>
      <c r="AU16" s="100"/>
      <c r="AV16" s="100"/>
      <c r="AW16" s="100"/>
      <c r="AX16" s="100"/>
      <c r="AY16" s="100"/>
      <c r="AZ16" s="100"/>
      <c r="BA16" s="100"/>
      <c r="BB16" s="100"/>
      <c r="BC16" s="100"/>
      <c r="BD16" s="100"/>
      <c r="BE16" s="100"/>
      <c r="BF16" s="100"/>
      <c r="BG16" s="100"/>
      <c r="BH16" s="100"/>
      <c r="BI16" s="100"/>
      <c r="BJ16" s="100"/>
      <c r="BK16" s="100"/>
      <c r="BL16" s="100"/>
      <c r="BM16" s="100"/>
      <c r="BN16" s="100"/>
      <c r="BO16" s="100"/>
      <c r="BP16" s="100"/>
      <c r="BQ16" s="100"/>
      <c r="BR16" s="100"/>
      <c r="BS16" s="100"/>
      <c r="BT16" s="100"/>
      <c r="BU16" s="100"/>
      <c r="BV16" s="100"/>
      <c r="BW16" s="100"/>
      <c r="BX16" s="100"/>
      <c r="BY16" s="100"/>
      <c r="BZ16" s="100"/>
      <c r="CA16" s="100"/>
      <c r="CB16" s="100"/>
      <c r="CC16" s="100"/>
      <c r="CD16" s="100"/>
      <c r="CE16" s="100"/>
      <c r="CF16" s="100"/>
      <c r="CG16" s="100"/>
      <c r="CH16" s="100"/>
      <c r="CI16" s="100"/>
      <c r="CJ16" s="100"/>
      <c r="CK16" s="100"/>
      <c r="CL16" s="100"/>
      <c r="CM16" s="100"/>
      <c r="CN16" s="100"/>
      <c r="CO16" s="100"/>
      <c r="CP16" s="100"/>
      <c r="CQ16" s="100"/>
      <c r="CR16" s="100"/>
      <c r="CS16" s="100"/>
      <c r="CT16" s="100"/>
      <c r="CU16" s="100"/>
      <c r="CV16" s="100"/>
      <c r="CW16" s="100"/>
      <c r="CX16" s="100"/>
      <c r="CY16" s="100"/>
      <c r="CZ16" s="100"/>
      <c r="DA16" s="100"/>
      <c r="DB16" s="100"/>
      <c r="DC16" s="100"/>
      <c r="DD16" s="100"/>
      <c r="DE16" s="100"/>
      <c r="DF16" s="100"/>
      <c r="DG16" s="100"/>
      <c r="DH16" s="100"/>
      <c r="DI16" s="100"/>
      <c r="DJ16" s="100"/>
      <c r="DK16" s="100"/>
      <c r="DL16" s="100"/>
      <c r="DM16" s="100"/>
      <c r="DN16" s="100"/>
      <c r="DO16" s="100"/>
      <c r="DP16" s="100"/>
      <c r="DQ16" s="100"/>
      <c r="DR16" s="100"/>
      <c r="DS16" s="100"/>
      <c r="DT16" s="100"/>
      <c r="DU16" s="100"/>
      <c r="DV16" s="100"/>
      <c r="DW16" s="100"/>
      <c r="DX16" s="100"/>
      <c r="DY16" s="100"/>
      <c r="DZ16" s="100"/>
      <c r="EA16" s="100"/>
      <c r="EB16" s="100"/>
      <c r="EC16" s="100"/>
      <c r="ED16" s="100"/>
      <c r="EE16" s="100"/>
      <c r="EF16" s="100"/>
      <c r="EG16" s="100"/>
      <c r="EH16" s="100"/>
      <c r="EI16" s="100"/>
      <c r="EJ16" s="100"/>
      <c r="EK16" s="100"/>
      <c r="EL16" s="100"/>
      <c r="EM16" s="100"/>
      <c r="EN16" s="100"/>
      <c r="EO16" s="100"/>
      <c r="EP16" s="100"/>
      <c r="EQ16" s="100"/>
      <c r="ER16" s="100"/>
      <c r="ES16" s="100"/>
      <c r="ET16" s="100"/>
      <c r="EU16" s="100"/>
      <c r="EV16" s="100"/>
      <c r="EW16" s="100"/>
      <c r="EX16" s="100"/>
      <c r="EY16" s="100"/>
      <c r="EZ16" s="100"/>
      <c r="FA16" s="100"/>
      <c r="FB16" s="100"/>
      <c r="FC16" s="100"/>
      <c r="FD16" s="131"/>
      <c r="FE16" s="131"/>
      <c r="FF16" s="131"/>
      <c r="FG16" s="131"/>
      <c r="FH16" s="131"/>
      <c r="FI16" s="131"/>
      <c r="FJ16" s="131"/>
      <c r="FK16" s="131"/>
      <c r="FL16" s="131"/>
      <c r="FM16" s="131"/>
      <c r="FN16" s="131"/>
      <c r="FO16" s="131"/>
      <c r="FP16" s="131"/>
      <c r="FQ16" s="131"/>
      <c r="FR16" s="131"/>
      <c r="FS16" s="131"/>
      <c r="FT16" s="131"/>
      <c r="FU16" s="131"/>
      <c r="FV16" s="131"/>
      <c r="FW16" s="131"/>
      <c r="FX16" s="131"/>
      <c r="FY16" s="131"/>
      <c r="FZ16" s="131"/>
      <c r="GA16" s="131"/>
      <c r="GB16" s="131"/>
      <c r="GC16" s="131"/>
      <c r="GD16" s="131"/>
      <c r="GE16" s="131"/>
      <c r="GF16" s="131"/>
      <c r="GG16" s="131"/>
      <c r="GH16" s="131"/>
      <c r="GI16" s="131"/>
      <c r="GJ16" s="131"/>
      <c r="GK16" s="131"/>
      <c r="GL16" s="131"/>
      <c r="GM16" s="131"/>
      <c r="GN16" s="131"/>
      <c r="GO16" s="131"/>
      <c r="GP16" s="131"/>
      <c r="GQ16" s="131"/>
      <c r="GR16" s="131"/>
      <c r="GS16" s="131"/>
      <c r="GT16" s="131"/>
      <c r="GU16" s="131"/>
      <c r="GV16" s="131"/>
      <c r="GW16" s="131"/>
      <c r="GX16" s="131"/>
      <c r="GY16" s="131"/>
      <c r="GZ16" s="131"/>
      <c r="HA16" s="131"/>
      <c r="HB16" s="131"/>
      <c r="HC16" s="131"/>
      <c r="HD16" s="131"/>
      <c r="HE16" s="131"/>
      <c r="HF16" s="131"/>
      <c r="HG16" s="131"/>
      <c r="HH16" s="131"/>
      <c r="HI16" s="131"/>
      <c r="HJ16" s="131"/>
      <c r="HK16" s="131"/>
      <c r="HL16" s="131"/>
      <c r="HM16" s="131"/>
      <c r="HN16" s="131"/>
      <c r="HO16" s="131"/>
      <c r="HP16" s="131"/>
      <c r="HQ16" s="131"/>
      <c r="HR16" s="131"/>
      <c r="HS16" s="131"/>
      <c r="HT16" s="131"/>
      <c r="HU16" s="131"/>
      <c r="HV16" s="131"/>
      <c r="HW16" s="131"/>
      <c r="HX16" s="131"/>
      <c r="HY16" s="131"/>
      <c r="HZ16" s="131"/>
      <c r="IA16" s="131"/>
      <c r="IB16" s="131"/>
      <c r="IC16" s="131"/>
      <c r="ID16" s="131"/>
      <c r="IE16" s="131"/>
      <c r="IF16" s="131"/>
      <c r="IG16" s="131"/>
      <c r="IH16" s="131"/>
      <c r="II16" s="131"/>
      <c r="IJ16" s="131"/>
      <c r="IK16" s="131"/>
      <c r="IL16" s="131"/>
      <c r="IM16" s="131"/>
      <c r="IN16" s="131"/>
      <c r="IO16" s="131"/>
      <c r="IP16" s="131"/>
      <c r="IQ16" s="131"/>
    </row>
    <row r="17" customHeight="1" spans="1:251">
      <c r="A17" s="118"/>
      <c r="B17" s="92">
        <v>0</v>
      </c>
      <c r="C17" s="120" t="s">
        <v>367</v>
      </c>
      <c r="D17" s="115">
        <v>153.55</v>
      </c>
      <c r="E17" s="100"/>
      <c r="F17" s="100"/>
      <c r="G17" s="100"/>
      <c r="H17" s="100"/>
      <c r="I17" s="100"/>
      <c r="J17" s="100"/>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c r="AT17" s="100"/>
      <c r="AU17" s="100"/>
      <c r="AV17" s="100"/>
      <c r="AW17" s="100"/>
      <c r="AX17" s="100"/>
      <c r="AY17" s="100"/>
      <c r="AZ17" s="100"/>
      <c r="BA17" s="100"/>
      <c r="BB17" s="100"/>
      <c r="BC17" s="100"/>
      <c r="BD17" s="100"/>
      <c r="BE17" s="100"/>
      <c r="BF17" s="100"/>
      <c r="BG17" s="100"/>
      <c r="BH17" s="100"/>
      <c r="BI17" s="100"/>
      <c r="BJ17" s="100"/>
      <c r="BK17" s="100"/>
      <c r="BL17" s="100"/>
      <c r="BM17" s="100"/>
      <c r="BN17" s="100"/>
      <c r="BO17" s="100"/>
      <c r="BP17" s="100"/>
      <c r="BQ17" s="100"/>
      <c r="BR17" s="100"/>
      <c r="BS17" s="100"/>
      <c r="BT17" s="100"/>
      <c r="BU17" s="100"/>
      <c r="BV17" s="100"/>
      <c r="BW17" s="100"/>
      <c r="BX17" s="100"/>
      <c r="BY17" s="100"/>
      <c r="BZ17" s="100"/>
      <c r="CA17" s="100"/>
      <c r="CB17" s="100"/>
      <c r="CC17" s="100"/>
      <c r="CD17" s="100"/>
      <c r="CE17" s="100"/>
      <c r="CF17" s="100"/>
      <c r="CG17" s="100"/>
      <c r="CH17" s="100"/>
      <c r="CI17" s="100"/>
      <c r="CJ17" s="100"/>
      <c r="CK17" s="100"/>
      <c r="CL17" s="100"/>
      <c r="CM17" s="100"/>
      <c r="CN17" s="100"/>
      <c r="CO17" s="100"/>
      <c r="CP17" s="100"/>
      <c r="CQ17" s="100"/>
      <c r="CR17" s="100"/>
      <c r="CS17" s="100"/>
      <c r="CT17" s="100"/>
      <c r="CU17" s="100"/>
      <c r="CV17" s="100"/>
      <c r="CW17" s="100"/>
      <c r="CX17" s="100"/>
      <c r="CY17" s="100"/>
      <c r="CZ17" s="100"/>
      <c r="DA17" s="100"/>
      <c r="DB17" s="100"/>
      <c r="DC17" s="100"/>
      <c r="DD17" s="100"/>
      <c r="DE17" s="100"/>
      <c r="DF17" s="100"/>
      <c r="DG17" s="100"/>
      <c r="DH17" s="100"/>
      <c r="DI17" s="100"/>
      <c r="DJ17" s="100"/>
      <c r="DK17" s="100"/>
      <c r="DL17" s="100"/>
      <c r="DM17" s="100"/>
      <c r="DN17" s="100"/>
      <c r="DO17" s="100"/>
      <c r="DP17" s="100"/>
      <c r="DQ17" s="100"/>
      <c r="DR17" s="100"/>
      <c r="DS17" s="100"/>
      <c r="DT17" s="100"/>
      <c r="DU17" s="100"/>
      <c r="DV17" s="100"/>
      <c r="DW17" s="100"/>
      <c r="DX17" s="100"/>
      <c r="DY17" s="100"/>
      <c r="DZ17" s="100"/>
      <c r="EA17" s="100"/>
      <c r="EB17" s="100"/>
      <c r="EC17" s="100"/>
      <c r="ED17" s="100"/>
      <c r="EE17" s="100"/>
      <c r="EF17" s="100"/>
      <c r="EG17" s="100"/>
      <c r="EH17" s="100"/>
      <c r="EI17" s="100"/>
      <c r="EJ17" s="100"/>
      <c r="EK17" s="100"/>
      <c r="EL17" s="100"/>
      <c r="EM17" s="100"/>
      <c r="EN17" s="100"/>
      <c r="EO17" s="100"/>
      <c r="EP17" s="100"/>
      <c r="EQ17" s="100"/>
      <c r="ER17" s="100"/>
      <c r="ES17" s="100"/>
      <c r="ET17" s="100"/>
      <c r="EU17" s="100"/>
      <c r="EV17" s="100"/>
      <c r="EW17" s="100"/>
      <c r="EX17" s="100"/>
      <c r="EY17" s="100"/>
      <c r="EZ17" s="100"/>
      <c r="FA17" s="100"/>
      <c r="FB17" s="100"/>
      <c r="FC17" s="100"/>
      <c r="FD17" s="131"/>
      <c r="FE17" s="131"/>
      <c r="FF17" s="131"/>
      <c r="FG17" s="131"/>
      <c r="FH17" s="131"/>
      <c r="FI17" s="131"/>
      <c r="FJ17" s="131"/>
      <c r="FK17" s="131"/>
      <c r="FL17" s="131"/>
      <c r="FM17" s="131"/>
      <c r="FN17" s="131"/>
      <c r="FO17" s="131"/>
      <c r="FP17" s="131"/>
      <c r="FQ17" s="131"/>
      <c r="FR17" s="131"/>
      <c r="FS17" s="131"/>
      <c r="FT17" s="131"/>
      <c r="FU17" s="131"/>
      <c r="FV17" s="131"/>
      <c r="FW17" s="131"/>
      <c r="FX17" s="131"/>
      <c r="FY17" s="131"/>
      <c r="FZ17" s="131"/>
      <c r="GA17" s="131"/>
      <c r="GB17" s="131"/>
      <c r="GC17" s="131"/>
      <c r="GD17" s="131"/>
      <c r="GE17" s="131"/>
      <c r="GF17" s="131"/>
      <c r="GG17" s="131"/>
      <c r="GH17" s="131"/>
      <c r="GI17" s="131"/>
      <c r="GJ17" s="131"/>
      <c r="GK17" s="131"/>
      <c r="GL17" s="131"/>
      <c r="GM17" s="131"/>
      <c r="GN17" s="131"/>
      <c r="GO17" s="131"/>
      <c r="GP17" s="131"/>
      <c r="GQ17" s="131"/>
      <c r="GR17" s="131"/>
      <c r="GS17" s="131"/>
      <c r="GT17" s="131"/>
      <c r="GU17" s="131"/>
      <c r="GV17" s="131"/>
      <c r="GW17" s="131"/>
      <c r="GX17" s="131"/>
      <c r="GY17" s="131"/>
      <c r="GZ17" s="131"/>
      <c r="HA17" s="131"/>
      <c r="HB17" s="131"/>
      <c r="HC17" s="131"/>
      <c r="HD17" s="131"/>
      <c r="HE17" s="131"/>
      <c r="HF17" s="131"/>
      <c r="HG17" s="131"/>
      <c r="HH17" s="131"/>
      <c r="HI17" s="131"/>
      <c r="HJ17" s="131"/>
      <c r="HK17" s="131"/>
      <c r="HL17" s="131"/>
      <c r="HM17" s="131"/>
      <c r="HN17" s="131"/>
      <c r="HO17" s="131"/>
      <c r="HP17" s="131"/>
      <c r="HQ17" s="131"/>
      <c r="HR17" s="131"/>
      <c r="HS17" s="131"/>
      <c r="HT17" s="131"/>
      <c r="HU17" s="131"/>
      <c r="HV17" s="131"/>
      <c r="HW17" s="131"/>
      <c r="HX17" s="131"/>
      <c r="HY17" s="131"/>
      <c r="HZ17" s="131"/>
      <c r="IA17" s="131"/>
      <c r="IB17" s="131"/>
      <c r="IC17" s="131"/>
      <c r="ID17" s="131"/>
      <c r="IE17" s="131"/>
      <c r="IF17" s="131"/>
      <c r="IG17" s="131"/>
      <c r="IH17" s="131"/>
      <c r="II17" s="131"/>
      <c r="IJ17" s="131"/>
      <c r="IK17" s="131"/>
      <c r="IL17" s="131"/>
      <c r="IM17" s="131"/>
      <c r="IN17" s="131"/>
      <c r="IO17" s="131"/>
      <c r="IP17" s="131"/>
      <c r="IQ17" s="131"/>
    </row>
    <row r="18" customHeight="1" spans="1:251">
      <c r="A18" s="118"/>
      <c r="B18" s="92">
        <v>0</v>
      </c>
      <c r="C18" s="120" t="s">
        <v>473</v>
      </c>
      <c r="D18" s="115">
        <v>0</v>
      </c>
      <c r="E18" s="100"/>
      <c r="F18" s="100"/>
      <c r="G18" s="100"/>
      <c r="H18" s="100"/>
      <c r="I18" s="100"/>
      <c r="J18" s="100"/>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c r="BM18" s="100"/>
      <c r="BN18" s="100"/>
      <c r="BO18" s="100"/>
      <c r="BP18" s="100"/>
      <c r="BQ18" s="100"/>
      <c r="BR18" s="100"/>
      <c r="BS18" s="100"/>
      <c r="BT18" s="100"/>
      <c r="BU18" s="100"/>
      <c r="BV18" s="100"/>
      <c r="BW18" s="100"/>
      <c r="BX18" s="100"/>
      <c r="BY18" s="100"/>
      <c r="BZ18" s="100"/>
      <c r="CA18" s="100"/>
      <c r="CB18" s="100"/>
      <c r="CC18" s="100"/>
      <c r="CD18" s="100"/>
      <c r="CE18" s="100"/>
      <c r="CF18" s="100"/>
      <c r="CG18" s="100"/>
      <c r="CH18" s="100"/>
      <c r="CI18" s="100"/>
      <c r="CJ18" s="100"/>
      <c r="CK18" s="100"/>
      <c r="CL18" s="100"/>
      <c r="CM18" s="100"/>
      <c r="CN18" s="100"/>
      <c r="CO18" s="100"/>
      <c r="CP18" s="100"/>
      <c r="CQ18" s="100"/>
      <c r="CR18" s="100"/>
      <c r="CS18" s="100"/>
      <c r="CT18" s="100"/>
      <c r="CU18" s="100"/>
      <c r="CV18" s="100"/>
      <c r="CW18" s="100"/>
      <c r="CX18" s="100"/>
      <c r="CY18" s="100"/>
      <c r="CZ18" s="100"/>
      <c r="DA18" s="100"/>
      <c r="DB18" s="100"/>
      <c r="DC18" s="100"/>
      <c r="DD18" s="100"/>
      <c r="DE18" s="100"/>
      <c r="DF18" s="100"/>
      <c r="DG18" s="100"/>
      <c r="DH18" s="100"/>
      <c r="DI18" s="100"/>
      <c r="DJ18" s="100"/>
      <c r="DK18" s="100"/>
      <c r="DL18" s="100"/>
      <c r="DM18" s="100"/>
      <c r="DN18" s="100"/>
      <c r="DO18" s="100"/>
      <c r="DP18" s="100"/>
      <c r="DQ18" s="100"/>
      <c r="DR18" s="100"/>
      <c r="DS18" s="100"/>
      <c r="DT18" s="100"/>
      <c r="DU18" s="100"/>
      <c r="DV18" s="100"/>
      <c r="DW18" s="100"/>
      <c r="DX18" s="100"/>
      <c r="DY18" s="100"/>
      <c r="DZ18" s="100"/>
      <c r="EA18" s="100"/>
      <c r="EB18" s="100"/>
      <c r="EC18" s="100"/>
      <c r="ED18" s="100"/>
      <c r="EE18" s="100"/>
      <c r="EF18" s="100"/>
      <c r="EG18" s="100"/>
      <c r="EH18" s="100"/>
      <c r="EI18" s="100"/>
      <c r="EJ18" s="100"/>
      <c r="EK18" s="100"/>
      <c r="EL18" s="100"/>
      <c r="EM18" s="100"/>
      <c r="EN18" s="100"/>
      <c r="EO18" s="100"/>
      <c r="EP18" s="100"/>
      <c r="EQ18" s="100"/>
      <c r="ER18" s="100"/>
      <c r="ES18" s="100"/>
      <c r="ET18" s="100"/>
      <c r="EU18" s="100"/>
      <c r="EV18" s="100"/>
      <c r="EW18" s="100"/>
      <c r="EX18" s="100"/>
      <c r="EY18" s="100"/>
      <c r="EZ18" s="100"/>
      <c r="FA18" s="100"/>
      <c r="FB18" s="100"/>
      <c r="FC18" s="100"/>
      <c r="FD18" s="131"/>
      <c r="FE18" s="131"/>
      <c r="FF18" s="131"/>
      <c r="FG18" s="131"/>
      <c r="FH18" s="131"/>
      <c r="FI18" s="131"/>
      <c r="FJ18" s="131"/>
      <c r="FK18" s="131"/>
      <c r="FL18" s="131"/>
      <c r="FM18" s="131"/>
      <c r="FN18" s="131"/>
      <c r="FO18" s="131"/>
      <c r="FP18" s="131"/>
      <c r="FQ18" s="131"/>
      <c r="FR18" s="131"/>
      <c r="FS18" s="131"/>
      <c r="FT18" s="131"/>
      <c r="FU18" s="131"/>
      <c r="FV18" s="131"/>
      <c r="FW18" s="131"/>
      <c r="FX18" s="131"/>
      <c r="FY18" s="131"/>
      <c r="FZ18" s="131"/>
      <c r="GA18" s="131"/>
      <c r="GB18" s="131"/>
      <c r="GC18" s="131"/>
      <c r="GD18" s="131"/>
      <c r="GE18" s="131"/>
      <c r="GF18" s="131"/>
      <c r="GG18" s="131"/>
      <c r="GH18" s="131"/>
      <c r="GI18" s="131"/>
      <c r="GJ18" s="131"/>
      <c r="GK18" s="131"/>
      <c r="GL18" s="131"/>
      <c r="GM18" s="131"/>
      <c r="GN18" s="131"/>
      <c r="GO18" s="131"/>
      <c r="GP18" s="131"/>
      <c r="GQ18" s="131"/>
      <c r="GR18" s="131"/>
      <c r="GS18" s="131"/>
      <c r="GT18" s="131"/>
      <c r="GU18" s="131"/>
      <c r="GV18" s="131"/>
      <c r="GW18" s="131"/>
      <c r="GX18" s="131"/>
      <c r="GY18" s="131"/>
      <c r="GZ18" s="131"/>
      <c r="HA18" s="131"/>
      <c r="HB18" s="131"/>
      <c r="HC18" s="131"/>
      <c r="HD18" s="131"/>
      <c r="HE18" s="131"/>
      <c r="HF18" s="131"/>
      <c r="HG18" s="131"/>
      <c r="HH18" s="131"/>
      <c r="HI18" s="131"/>
      <c r="HJ18" s="131"/>
      <c r="HK18" s="131"/>
      <c r="HL18" s="131"/>
      <c r="HM18" s="131"/>
      <c r="HN18" s="131"/>
      <c r="HO18" s="131"/>
      <c r="HP18" s="131"/>
      <c r="HQ18" s="131"/>
      <c r="HR18" s="131"/>
      <c r="HS18" s="131"/>
      <c r="HT18" s="131"/>
      <c r="HU18" s="131"/>
      <c r="HV18" s="131"/>
      <c r="HW18" s="131"/>
      <c r="HX18" s="131"/>
      <c r="HY18" s="131"/>
      <c r="HZ18" s="131"/>
      <c r="IA18" s="131"/>
      <c r="IB18" s="131"/>
      <c r="IC18" s="131"/>
      <c r="ID18" s="131"/>
      <c r="IE18" s="131"/>
      <c r="IF18" s="131"/>
      <c r="IG18" s="131"/>
      <c r="IH18" s="131"/>
      <c r="II18" s="131"/>
      <c r="IJ18" s="131"/>
      <c r="IK18" s="131"/>
      <c r="IL18" s="131"/>
      <c r="IM18" s="131"/>
      <c r="IN18" s="131"/>
      <c r="IO18" s="131"/>
      <c r="IP18" s="131"/>
      <c r="IQ18" s="131"/>
    </row>
    <row r="19" customHeight="1" spans="1:251">
      <c r="A19" s="118"/>
      <c r="B19" s="92">
        <v>0</v>
      </c>
      <c r="C19" s="120" t="s">
        <v>474</v>
      </c>
      <c r="D19" s="121">
        <v>0</v>
      </c>
      <c r="E19" s="100"/>
      <c r="F19" s="100"/>
      <c r="G19" s="100"/>
      <c r="H19" s="100"/>
      <c r="I19" s="100"/>
      <c r="J19" s="100"/>
      <c r="K19" s="100"/>
      <c r="L19" s="100"/>
      <c r="M19" s="100"/>
      <c r="N19" s="100"/>
      <c r="O19" s="100"/>
      <c r="P19" s="100"/>
      <c r="Q19" s="100"/>
      <c r="R19" s="100"/>
      <c r="S19" s="100"/>
      <c r="T19" s="100"/>
      <c r="U19" s="100"/>
      <c r="V19" s="100"/>
      <c r="W19" s="100"/>
      <c r="X19" s="100"/>
      <c r="Y19" s="100"/>
      <c r="Z19" s="100"/>
      <c r="AA19" s="100"/>
      <c r="AB19" s="100"/>
      <c r="AC19" s="100"/>
      <c r="AD19" s="100"/>
      <c r="AE19" s="100"/>
      <c r="AF19" s="100"/>
      <c r="AG19" s="100"/>
      <c r="AH19" s="100"/>
      <c r="AI19" s="100"/>
      <c r="AJ19" s="100"/>
      <c r="AK19" s="100"/>
      <c r="AL19" s="100"/>
      <c r="AM19" s="100"/>
      <c r="AN19" s="100"/>
      <c r="AO19" s="100"/>
      <c r="AP19" s="100"/>
      <c r="AQ19" s="100"/>
      <c r="AR19" s="100"/>
      <c r="AS19" s="100"/>
      <c r="AT19" s="100"/>
      <c r="AU19" s="100"/>
      <c r="AV19" s="100"/>
      <c r="AW19" s="100"/>
      <c r="AX19" s="100"/>
      <c r="AY19" s="100"/>
      <c r="AZ19" s="100"/>
      <c r="BA19" s="100"/>
      <c r="BB19" s="100"/>
      <c r="BC19" s="100"/>
      <c r="BD19" s="100"/>
      <c r="BE19" s="100"/>
      <c r="BF19" s="100"/>
      <c r="BG19" s="100"/>
      <c r="BH19" s="100"/>
      <c r="BI19" s="100"/>
      <c r="BJ19" s="100"/>
      <c r="BK19" s="100"/>
      <c r="BL19" s="100"/>
      <c r="BM19" s="100"/>
      <c r="BN19" s="100"/>
      <c r="BO19" s="100"/>
      <c r="BP19" s="100"/>
      <c r="BQ19" s="100"/>
      <c r="BR19" s="100"/>
      <c r="BS19" s="100"/>
      <c r="BT19" s="100"/>
      <c r="BU19" s="100"/>
      <c r="BV19" s="100"/>
      <c r="BW19" s="100"/>
      <c r="BX19" s="100"/>
      <c r="BY19" s="100"/>
      <c r="BZ19" s="100"/>
      <c r="CA19" s="100"/>
      <c r="CB19" s="100"/>
      <c r="CC19" s="100"/>
      <c r="CD19" s="100"/>
      <c r="CE19" s="100"/>
      <c r="CF19" s="100"/>
      <c r="CG19" s="100"/>
      <c r="CH19" s="100"/>
      <c r="CI19" s="100"/>
      <c r="CJ19" s="100"/>
      <c r="CK19" s="100"/>
      <c r="CL19" s="100"/>
      <c r="CM19" s="100"/>
      <c r="CN19" s="100"/>
      <c r="CO19" s="100"/>
      <c r="CP19" s="100"/>
      <c r="CQ19" s="100"/>
      <c r="CR19" s="100"/>
      <c r="CS19" s="100"/>
      <c r="CT19" s="100"/>
      <c r="CU19" s="100"/>
      <c r="CV19" s="100"/>
      <c r="CW19" s="100"/>
      <c r="CX19" s="100"/>
      <c r="CY19" s="100"/>
      <c r="CZ19" s="100"/>
      <c r="DA19" s="100"/>
      <c r="DB19" s="100"/>
      <c r="DC19" s="100"/>
      <c r="DD19" s="100"/>
      <c r="DE19" s="100"/>
      <c r="DF19" s="100"/>
      <c r="DG19" s="100"/>
      <c r="DH19" s="100"/>
      <c r="DI19" s="100"/>
      <c r="DJ19" s="100"/>
      <c r="DK19" s="100"/>
      <c r="DL19" s="100"/>
      <c r="DM19" s="100"/>
      <c r="DN19" s="100"/>
      <c r="DO19" s="100"/>
      <c r="DP19" s="100"/>
      <c r="DQ19" s="100"/>
      <c r="DR19" s="100"/>
      <c r="DS19" s="100"/>
      <c r="DT19" s="100"/>
      <c r="DU19" s="100"/>
      <c r="DV19" s="100"/>
      <c r="DW19" s="100"/>
      <c r="DX19" s="100"/>
      <c r="DY19" s="100"/>
      <c r="DZ19" s="100"/>
      <c r="EA19" s="100"/>
      <c r="EB19" s="100"/>
      <c r="EC19" s="100"/>
      <c r="ED19" s="100"/>
      <c r="EE19" s="100"/>
      <c r="EF19" s="100"/>
      <c r="EG19" s="100"/>
      <c r="EH19" s="100"/>
      <c r="EI19" s="100"/>
      <c r="EJ19" s="100"/>
      <c r="EK19" s="100"/>
      <c r="EL19" s="100"/>
      <c r="EM19" s="100"/>
      <c r="EN19" s="100"/>
      <c r="EO19" s="100"/>
      <c r="EP19" s="100"/>
      <c r="EQ19" s="100"/>
      <c r="ER19" s="100"/>
      <c r="ES19" s="100"/>
      <c r="ET19" s="100"/>
      <c r="EU19" s="100"/>
      <c r="EV19" s="100"/>
      <c r="EW19" s="100"/>
      <c r="EX19" s="100"/>
      <c r="EY19" s="100"/>
      <c r="EZ19" s="100"/>
      <c r="FA19" s="100"/>
      <c r="FB19" s="100"/>
      <c r="FC19" s="100"/>
      <c r="FD19" s="131"/>
      <c r="FE19" s="131"/>
      <c r="FF19" s="131"/>
      <c r="FG19" s="131"/>
      <c r="FH19" s="131"/>
      <c r="FI19" s="131"/>
      <c r="FJ19" s="131"/>
      <c r="FK19" s="131"/>
      <c r="FL19" s="131"/>
      <c r="FM19" s="131"/>
      <c r="FN19" s="131"/>
      <c r="FO19" s="131"/>
      <c r="FP19" s="131"/>
      <c r="FQ19" s="131"/>
      <c r="FR19" s="131"/>
      <c r="FS19" s="131"/>
      <c r="FT19" s="131"/>
      <c r="FU19" s="131"/>
      <c r="FV19" s="131"/>
      <c r="FW19" s="131"/>
      <c r="FX19" s="131"/>
      <c r="FY19" s="131"/>
      <c r="FZ19" s="131"/>
      <c r="GA19" s="131"/>
      <c r="GB19" s="131"/>
      <c r="GC19" s="131"/>
      <c r="GD19" s="131"/>
      <c r="GE19" s="131"/>
      <c r="GF19" s="131"/>
      <c r="GG19" s="131"/>
      <c r="GH19" s="131"/>
      <c r="GI19" s="131"/>
      <c r="GJ19" s="131"/>
      <c r="GK19" s="131"/>
      <c r="GL19" s="131"/>
      <c r="GM19" s="131"/>
      <c r="GN19" s="131"/>
      <c r="GO19" s="131"/>
      <c r="GP19" s="131"/>
      <c r="GQ19" s="131"/>
      <c r="GR19" s="131"/>
      <c r="GS19" s="131"/>
      <c r="GT19" s="131"/>
      <c r="GU19" s="131"/>
      <c r="GV19" s="131"/>
      <c r="GW19" s="131"/>
      <c r="GX19" s="131"/>
      <c r="GY19" s="131"/>
      <c r="GZ19" s="131"/>
      <c r="HA19" s="131"/>
      <c r="HB19" s="131"/>
      <c r="HC19" s="131"/>
      <c r="HD19" s="131"/>
      <c r="HE19" s="131"/>
      <c r="HF19" s="131"/>
      <c r="HG19" s="131"/>
      <c r="HH19" s="131"/>
      <c r="HI19" s="131"/>
      <c r="HJ19" s="131"/>
      <c r="HK19" s="131"/>
      <c r="HL19" s="131"/>
      <c r="HM19" s="131"/>
      <c r="HN19" s="131"/>
      <c r="HO19" s="131"/>
      <c r="HP19" s="131"/>
      <c r="HQ19" s="131"/>
      <c r="HR19" s="131"/>
      <c r="HS19" s="131"/>
      <c r="HT19" s="131"/>
      <c r="HU19" s="131"/>
      <c r="HV19" s="131"/>
      <c r="HW19" s="131"/>
      <c r="HX19" s="131"/>
      <c r="HY19" s="131"/>
      <c r="HZ19" s="131"/>
      <c r="IA19" s="131"/>
      <c r="IB19" s="131"/>
      <c r="IC19" s="131"/>
      <c r="ID19" s="131"/>
      <c r="IE19" s="131"/>
      <c r="IF19" s="131"/>
      <c r="IG19" s="131"/>
      <c r="IH19" s="131"/>
      <c r="II19" s="131"/>
      <c r="IJ19" s="131"/>
      <c r="IK19" s="131"/>
      <c r="IL19" s="131"/>
      <c r="IM19" s="131"/>
      <c r="IN19" s="131"/>
      <c r="IO19" s="131"/>
      <c r="IP19" s="131"/>
      <c r="IQ19" s="131"/>
    </row>
    <row r="20" customHeight="1" spans="1:251">
      <c r="A20" s="122"/>
      <c r="B20" s="123"/>
      <c r="C20" s="124"/>
      <c r="D20" s="125"/>
      <c r="E20" s="100"/>
      <c r="F20" s="100"/>
      <c r="G20" s="100"/>
      <c r="H20" s="100"/>
      <c r="I20" s="100"/>
      <c r="J20" s="100"/>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c r="AX20" s="100"/>
      <c r="AY20" s="100"/>
      <c r="AZ20" s="100"/>
      <c r="BA20" s="100"/>
      <c r="BB20" s="100"/>
      <c r="BC20" s="100"/>
      <c r="BD20" s="100"/>
      <c r="BE20" s="100"/>
      <c r="BF20" s="100"/>
      <c r="BG20" s="100"/>
      <c r="BH20" s="100"/>
      <c r="BI20" s="100"/>
      <c r="BJ20" s="100"/>
      <c r="BK20" s="100"/>
      <c r="BL20" s="100"/>
      <c r="BM20" s="100"/>
      <c r="BN20" s="100"/>
      <c r="BO20" s="100"/>
      <c r="BP20" s="100"/>
      <c r="BQ20" s="100"/>
      <c r="BR20" s="100"/>
      <c r="BS20" s="100"/>
      <c r="BT20" s="100"/>
      <c r="BU20" s="100"/>
      <c r="BV20" s="100"/>
      <c r="BW20" s="100"/>
      <c r="BX20" s="100"/>
      <c r="BY20" s="100"/>
      <c r="BZ20" s="100"/>
      <c r="CA20" s="100"/>
      <c r="CB20" s="100"/>
      <c r="CC20" s="100"/>
      <c r="CD20" s="100"/>
      <c r="CE20" s="100"/>
      <c r="CF20" s="100"/>
      <c r="CG20" s="100"/>
      <c r="CH20" s="100"/>
      <c r="CI20" s="100"/>
      <c r="CJ20" s="100"/>
      <c r="CK20" s="100"/>
      <c r="CL20" s="100"/>
      <c r="CM20" s="100"/>
      <c r="CN20" s="100"/>
      <c r="CO20" s="100"/>
      <c r="CP20" s="100"/>
      <c r="CQ20" s="100"/>
      <c r="CR20" s="100"/>
      <c r="CS20" s="100"/>
      <c r="CT20" s="100"/>
      <c r="CU20" s="100"/>
      <c r="CV20" s="100"/>
      <c r="CW20" s="100"/>
      <c r="CX20" s="100"/>
      <c r="CY20" s="100"/>
      <c r="CZ20" s="100"/>
      <c r="DA20" s="100"/>
      <c r="DB20" s="100"/>
      <c r="DC20" s="100"/>
      <c r="DD20" s="100"/>
      <c r="DE20" s="100"/>
      <c r="DF20" s="100"/>
      <c r="DG20" s="100"/>
      <c r="DH20" s="100"/>
      <c r="DI20" s="100"/>
      <c r="DJ20" s="100"/>
      <c r="DK20" s="100"/>
      <c r="DL20" s="100"/>
      <c r="DM20" s="100"/>
      <c r="DN20" s="100"/>
      <c r="DO20" s="100"/>
      <c r="DP20" s="100"/>
      <c r="DQ20" s="100"/>
      <c r="DR20" s="100"/>
      <c r="DS20" s="100"/>
      <c r="DT20" s="100"/>
      <c r="DU20" s="100"/>
      <c r="DV20" s="100"/>
      <c r="DW20" s="100"/>
      <c r="DX20" s="100"/>
      <c r="DY20" s="100"/>
      <c r="DZ20" s="100"/>
      <c r="EA20" s="100"/>
      <c r="EB20" s="100"/>
      <c r="EC20" s="100"/>
      <c r="ED20" s="100"/>
      <c r="EE20" s="100"/>
      <c r="EF20" s="100"/>
      <c r="EG20" s="100"/>
      <c r="EH20" s="100"/>
      <c r="EI20" s="100"/>
      <c r="EJ20" s="100"/>
      <c r="EK20" s="100"/>
      <c r="EL20" s="100"/>
      <c r="EM20" s="100"/>
      <c r="EN20" s="100"/>
      <c r="EO20" s="100"/>
      <c r="EP20" s="100"/>
      <c r="EQ20" s="100"/>
      <c r="ER20" s="100"/>
      <c r="ES20" s="100"/>
      <c r="ET20" s="100"/>
      <c r="EU20" s="100"/>
      <c r="EV20" s="100"/>
      <c r="EW20" s="100"/>
      <c r="EX20" s="100"/>
      <c r="EY20" s="100"/>
      <c r="EZ20" s="100"/>
      <c r="FA20" s="100"/>
      <c r="FB20" s="100"/>
      <c r="FC20" s="100"/>
      <c r="FD20" s="131"/>
      <c r="FE20" s="131"/>
      <c r="FF20" s="131"/>
      <c r="FG20" s="131"/>
      <c r="FH20" s="131"/>
      <c r="FI20" s="131"/>
      <c r="FJ20" s="131"/>
      <c r="FK20" s="131"/>
      <c r="FL20" s="131"/>
      <c r="FM20" s="131"/>
      <c r="FN20" s="131"/>
      <c r="FO20" s="131"/>
      <c r="FP20" s="131"/>
      <c r="FQ20" s="131"/>
      <c r="FR20" s="131"/>
      <c r="FS20" s="131"/>
      <c r="FT20" s="131"/>
      <c r="FU20" s="131"/>
      <c r="FV20" s="131"/>
      <c r="FW20" s="131"/>
      <c r="FX20" s="131"/>
      <c r="FY20" s="131"/>
      <c r="FZ20" s="131"/>
      <c r="GA20" s="131"/>
      <c r="GB20" s="131"/>
      <c r="GC20" s="131"/>
      <c r="GD20" s="131"/>
      <c r="GE20" s="131"/>
      <c r="GF20" s="131"/>
      <c r="GG20" s="131"/>
      <c r="GH20" s="131"/>
      <c r="GI20" s="131"/>
      <c r="GJ20" s="131"/>
      <c r="GK20" s="131"/>
      <c r="GL20" s="131"/>
      <c r="GM20" s="131"/>
      <c r="GN20" s="131"/>
      <c r="GO20" s="131"/>
      <c r="GP20" s="131"/>
      <c r="GQ20" s="131"/>
      <c r="GR20" s="131"/>
      <c r="GS20" s="131"/>
      <c r="GT20" s="131"/>
      <c r="GU20" s="131"/>
      <c r="GV20" s="131"/>
      <c r="GW20" s="131"/>
      <c r="GX20" s="131"/>
      <c r="GY20" s="131"/>
      <c r="GZ20" s="131"/>
      <c r="HA20" s="131"/>
      <c r="HB20" s="131"/>
      <c r="HC20" s="131"/>
      <c r="HD20" s="131"/>
      <c r="HE20" s="131"/>
      <c r="HF20" s="131"/>
      <c r="HG20" s="131"/>
      <c r="HH20" s="131"/>
      <c r="HI20" s="131"/>
      <c r="HJ20" s="131"/>
      <c r="HK20" s="131"/>
      <c r="HL20" s="131"/>
      <c r="HM20" s="131"/>
      <c r="HN20" s="131"/>
      <c r="HO20" s="131"/>
      <c r="HP20" s="131"/>
      <c r="HQ20" s="131"/>
      <c r="HR20" s="131"/>
      <c r="HS20" s="131"/>
      <c r="HT20" s="131"/>
      <c r="HU20" s="131"/>
      <c r="HV20" s="131"/>
      <c r="HW20" s="131"/>
      <c r="HX20" s="131"/>
      <c r="HY20" s="131"/>
      <c r="HZ20" s="131"/>
      <c r="IA20" s="131"/>
      <c r="IB20" s="131"/>
      <c r="IC20" s="131"/>
      <c r="ID20" s="131"/>
      <c r="IE20" s="131"/>
      <c r="IF20" s="131"/>
      <c r="IG20" s="131"/>
      <c r="IH20" s="131"/>
      <c r="II20" s="131"/>
      <c r="IJ20" s="131"/>
      <c r="IK20" s="131"/>
      <c r="IL20" s="131"/>
      <c r="IM20" s="131"/>
      <c r="IN20" s="131"/>
      <c r="IO20" s="131"/>
      <c r="IP20" s="131"/>
      <c r="IQ20" s="131"/>
    </row>
    <row r="21" customHeight="1" spans="1:251">
      <c r="A21" s="126" t="s">
        <v>475</v>
      </c>
      <c r="B21" s="127">
        <f>SUM(B7:B12)</f>
        <v>16051.73</v>
      </c>
      <c r="C21" s="128" t="s">
        <v>476</v>
      </c>
      <c r="D21" s="125">
        <f>SUM(D7:D19)</f>
        <v>16983.74</v>
      </c>
      <c r="F21" s="51"/>
      <c r="G21" s="100"/>
      <c r="H21" s="100"/>
      <c r="I21" s="100"/>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c r="AT21" s="100"/>
      <c r="AU21" s="100"/>
      <c r="AV21" s="100"/>
      <c r="AW21" s="100"/>
      <c r="AX21" s="100"/>
      <c r="AY21" s="100"/>
      <c r="AZ21" s="100"/>
      <c r="BA21" s="100"/>
      <c r="BB21" s="100"/>
      <c r="BC21" s="100"/>
      <c r="BD21" s="100"/>
      <c r="BE21" s="100"/>
      <c r="BF21" s="100"/>
      <c r="BG21" s="100"/>
      <c r="BH21" s="100"/>
      <c r="BI21" s="100"/>
      <c r="BJ21" s="100"/>
      <c r="BK21" s="100"/>
      <c r="BL21" s="100"/>
      <c r="BM21" s="100"/>
      <c r="BN21" s="100"/>
      <c r="BO21" s="100"/>
      <c r="BP21" s="100"/>
      <c r="BQ21" s="100"/>
      <c r="BR21" s="100"/>
      <c r="BS21" s="100"/>
      <c r="BT21" s="100"/>
      <c r="BU21" s="100"/>
      <c r="BV21" s="100"/>
      <c r="BW21" s="100"/>
      <c r="BX21" s="100"/>
      <c r="BY21" s="100"/>
      <c r="BZ21" s="100"/>
      <c r="CA21" s="100"/>
      <c r="CB21" s="100"/>
      <c r="CC21" s="100"/>
      <c r="CD21" s="100"/>
      <c r="CE21" s="100"/>
      <c r="CF21" s="100"/>
      <c r="CG21" s="100"/>
      <c r="CH21" s="100"/>
      <c r="CI21" s="100"/>
      <c r="CJ21" s="100"/>
      <c r="CK21" s="100"/>
      <c r="CL21" s="100"/>
      <c r="CM21" s="100"/>
      <c r="CN21" s="100"/>
      <c r="CO21" s="100"/>
      <c r="CP21" s="100"/>
      <c r="CQ21" s="100"/>
      <c r="CR21" s="100"/>
      <c r="CS21" s="100"/>
      <c r="CT21" s="100"/>
      <c r="CU21" s="100"/>
      <c r="CV21" s="100"/>
      <c r="CW21" s="100"/>
      <c r="CX21" s="100"/>
      <c r="CY21" s="100"/>
      <c r="CZ21" s="100"/>
      <c r="DA21" s="100"/>
      <c r="DB21" s="100"/>
      <c r="DC21" s="100"/>
      <c r="DD21" s="100"/>
      <c r="DE21" s="100"/>
      <c r="DF21" s="100"/>
      <c r="DG21" s="100"/>
      <c r="DH21" s="100"/>
      <c r="DI21" s="100"/>
      <c r="DJ21" s="100"/>
      <c r="DK21" s="100"/>
      <c r="DL21" s="100"/>
      <c r="DM21" s="100"/>
      <c r="DN21" s="100"/>
      <c r="DO21" s="100"/>
      <c r="DP21" s="100"/>
      <c r="DQ21" s="100"/>
      <c r="DR21" s="100"/>
      <c r="DS21" s="100"/>
      <c r="DT21" s="100"/>
      <c r="DU21" s="100"/>
      <c r="DV21" s="100"/>
      <c r="DW21" s="100"/>
      <c r="DX21" s="100"/>
      <c r="DY21" s="100"/>
      <c r="DZ21" s="100"/>
      <c r="EA21" s="100"/>
      <c r="EB21" s="100"/>
      <c r="EC21" s="100"/>
      <c r="ED21" s="100"/>
      <c r="EE21" s="100"/>
      <c r="EF21" s="100"/>
      <c r="EG21" s="100"/>
      <c r="EH21" s="100"/>
      <c r="EI21" s="100"/>
      <c r="EJ21" s="100"/>
      <c r="EK21" s="100"/>
      <c r="EL21" s="100"/>
      <c r="EM21" s="100"/>
      <c r="EN21" s="100"/>
      <c r="EO21" s="100"/>
      <c r="EP21" s="100"/>
      <c r="EQ21" s="100"/>
      <c r="ER21" s="100"/>
      <c r="ES21" s="100"/>
      <c r="ET21" s="100"/>
      <c r="EU21" s="100"/>
      <c r="EV21" s="100"/>
      <c r="EW21" s="100"/>
      <c r="EX21" s="100"/>
      <c r="EY21" s="100"/>
      <c r="EZ21" s="100"/>
      <c r="FA21" s="100"/>
      <c r="FB21" s="100"/>
      <c r="FC21" s="100"/>
      <c r="FD21" s="131"/>
      <c r="FE21" s="131"/>
      <c r="FF21" s="131"/>
      <c r="FG21" s="131"/>
      <c r="FH21" s="131"/>
      <c r="FI21" s="131"/>
      <c r="FJ21" s="131"/>
      <c r="FK21" s="131"/>
      <c r="FL21" s="131"/>
      <c r="FM21" s="131"/>
      <c r="FN21" s="131"/>
      <c r="FO21" s="131"/>
      <c r="FP21" s="131"/>
      <c r="FQ21" s="131"/>
      <c r="FR21" s="131"/>
      <c r="FS21" s="131"/>
      <c r="FT21" s="131"/>
      <c r="FU21" s="131"/>
      <c r="FV21" s="131"/>
      <c r="FW21" s="131"/>
      <c r="FX21" s="131"/>
      <c r="FY21" s="131"/>
      <c r="FZ21" s="131"/>
      <c r="GA21" s="131"/>
      <c r="GB21" s="131"/>
      <c r="GC21" s="131"/>
      <c r="GD21" s="131"/>
      <c r="GE21" s="131"/>
      <c r="GF21" s="131"/>
      <c r="GG21" s="131"/>
      <c r="GH21" s="131"/>
      <c r="GI21" s="131"/>
      <c r="GJ21" s="131"/>
      <c r="GK21" s="131"/>
      <c r="GL21" s="131"/>
      <c r="GM21" s="131"/>
      <c r="GN21" s="131"/>
      <c r="GO21" s="131"/>
      <c r="GP21" s="131"/>
      <c r="GQ21" s="131"/>
      <c r="GR21" s="131"/>
      <c r="GS21" s="131"/>
      <c r="GT21" s="131"/>
      <c r="GU21" s="131"/>
      <c r="GV21" s="131"/>
      <c r="GW21" s="131"/>
      <c r="GX21" s="131"/>
      <c r="GY21" s="131"/>
      <c r="GZ21" s="131"/>
      <c r="HA21" s="131"/>
      <c r="HB21" s="131"/>
      <c r="HC21" s="131"/>
      <c r="HD21" s="131"/>
      <c r="HE21" s="131"/>
      <c r="HF21" s="131"/>
      <c r="HG21" s="131"/>
      <c r="HH21" s="131"/>
      <c r="HI21" s="131"/>
      <c r="HJ21" s="131"/>
      <c r="HK21" s="131"/>
      <c r="HL21" s="131"/>
      <c r="HM21" s="131"/>
      <c r="HN21" s="131"/>
      <c r="HO21" s="131"/>
      <c r="HP21" s="131"/>
      <c r="HQ21" s="131"/>
      <c r="HR21" s="131"/>
      <c r="HS21" s="131"/>
      <c r="HT21" s="131"/>
      <c r="HU21" s="131"/>
      <c r="HV21" s="131"/>
      <c r="HW21" s="131"/>
      <c r="HX21" s="131"/>
      <c r="HY21" s="131"/>
      <c r="HZ21" s="131"/>
      <c r="IA21" s="131"/>
      <c r="IB21" s="131"/>
      <c r="IC21" s="131"/>
      <c r="ID21" s="131"/>
      <c r="IE21" s="131"/>
      <c r="IF21" s="131"/>
      <c r="IG21" s="131"/>
      <c r="IH21" s="131"/>
      <c r="II21" s="131"/>
      <c r="IJ21" s="131"/>
      <c r="IK21" s="131"/>
      <c r="IL21" s="131"/>
      <c r="IM21" s="131"/>
      <c r="IN21" s="131"/>
      <c r="IO21" s="131"/>
      <c r="IP21" s="131"/>
      <c r="IQ21" s="131"/>
    </row>
    <row r="22" customHeight="1" spans="1:251">
      <c r="A22" s="118" t="s">
        <v>477</v>
      </c>
      <c r="B22" s="127"/>
      <c r="C22" s="114" t="s">
        <v>478</v>
      </c>
      <c r="D22" s="125"/>
      <c r="E22" s="51"/>
      <c r="F22" s="51"/>
      <c r="G22" s="100"/>
      <c r="H22" s="100"/>
      <c r="I22" s="100"/>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0"/>
      <c r="AY22" s="100"/>
      <c r="AZ22" s="100"/>
      <c r="BA22" s="100"/>
      <c r="BB22" s="100"/>
      <c r="BC22" s="100"/>
      <c r="BD22" s="100"/>
      <c r="BE22" s="100"/>
      <c r="BF22" s="100"/>
      <c r="BG22" s="100"/>
      <c r="BH22" s="100"/>
      <c r="BI22" s="100"/>
      <c r="BJ22" s="100"/>
      <c r="BK22" s="100"/>
      <c r="BL22" s="100"/>
      <c r="BM22" s="100"/>
      <c r="BN22" s="100"/>
      <c r="BO22" s="100"/>
      <c r="BP22" s="100"/>
      <c r="BQ22" s="100"/>
      <c r="BR22" s="100"/>
      <c r="BS22" s="100"/>
      <c r="BT22" s="100"/>
      <c r="BU22" s="100"/>
      <c r="BV22" s="100"/>
      <c r="BW22" s="100"/>
      <c r="BX22" s="100"/>
      <c r="BY22" s="100"/>
      <c r="BZ22" s="100"/>
      <c r="CA22" s="100"/>
      <c r="CB22" s="100"/>
      <c r="CC22" s="100"/>
      <c r="CD22" s="100"/>
      <c r="CE22" s="100"/>
      <c r="CF22" s="100"/>
      <c r="CG22" s="100"/>
      <c r="CH22" s="100"/>
      <c r="CI22" s="100"/>
      <c r="CJ22" s="100"/>
      <c r="CK22" s="100"/>
      <c r="CL22" s="100"/>
      <c r="CM22" s="100"/>
      <c r="CN22" s="100"/>
      <c r="CO22" s="100"/>
      <c r="CP22" s="100"/>
      <c r="CQ22" s="100"/>
      <c r="CR22" s="100"/>
      <c r="CS22" s="100"/>
      <c r="CT22" s="100"/>
      <c r="CU22" s="100"/>
      <c r="CV22" s="100"/>
      <c r="CW22" s="100"/>
      <c r="CX22" s="100"/>
      <c r="CY22" s="100"/>
      <c r="CZ22" s="100"/>
      <c r="DA22" s="100"/>
      <c r="DB22" s="100"/>
      <c r="DC22" s="100"/>
      <c r="DD22" s="100"/>
      <c r="DE22" s="100"/>
      <c r="DF22" s="100"/>
      <c r="DG22" s="100"/>
      <c r="DH22" s="100"/>
      <c r="DI22" s="100"/>
      <c r="DJ22" s="100"/>
      <c r="DK22" s="100"/>
      <c r="DL22" s="100"/>
      <c r="DM22" s="100"/>
      <c r="DN22" s="100"/>
      <c r="DO22" s="100"/>
      <c r="DP22" s="100"/>
      <c r="DQ22" s="100"/>
      <c r="DR22" s="100"/>
      <c r="DS22" s="100"/>
      <c r="DT22" s="100"/>
      <c r="DU22" s="100"/>
      <c r="DV22" s="100"/>
      <c r="DW22" s="100"/>
      <c r="DX22" s="100"/>
      <c r="DY22" s="100"/>
      <c r="DZ22" s="100"/>
      <c r="EA22" s="100"/>
      <c r="EB22" s="100"/>
      <c r="EC22" s="100"/>
      <c r="ED22" s="100"/>
      <c r="EE22" s="100"/>
      <c r="EF22" s="100"/>
      <c r="EG22" s="100"/>
      <c r="EH22" s="100"/>
      <c r="EI22" s="100"/>
      <c r="EJ22" s="100"/>
      <c r="EK22" s="100"/>
      <c r="EL22" s="100"/>
      <c r="EM22" s="100"/>
      <c r="EN22" s="100"/>
      <c r="EO22" s="100"/>
      <c r="EP22" s="100"/>
      <c r="EQ22" s="100"/>
      <c r="ER22" s="100"/>
      <c r="ES22" s="100"/>
      <c r="ET22" s="100"/>
      <c r="EU22" s="100"/>
      <c r="EV22" s="100"/>
      <c r="EW22" s="100"/>
      <c r="EX22" s="100"/>
      <c r="EY22" s="100"/>
      <c r="EZ22" s="100"/>
      <c r="FA22" s="100"/>
      <c r="FB22" s="100"/>
      <c r="FC22" s="100"/>
      <c r="FD22" s="131"/>
      <c r="FE22" s="131"/>
      <c r="FF22" s="131"/>
      <c r="FG22" s="131"/>
      <c r="FH22" s="131"/>
      <c r="FI22" s="131"/>
      <c r="FJ22" s="131"/>
      <c r="FK22" s="131"/>
      <c r="FL22" s="131"/>
      <c r="FM22" s="131"/>
      <c r="FN22" s="131"/>
      <c r="FO22" s="131"/>
      <c r="FP22" s="131"/>
      <c r="FQ22" s="131"/>
      <c r="FR22" s="131"/>
      <c r="FS22" s="131"/>
      <c r="FT22" s="131"/>
      <c r="FU22" s="131"/>
      <c r="FV22" s="131"/>
      <c r="FW22" s="131"/>
      <c r="FX22" s="131"/>
      <c r="FY22" s="131"/>
      <c r="FZ22" s="131"/>
      <c r="GA22" s="131"/>
      <c r="GB22" s="131"/>
      <c r="GC22" s="131"/>
      <c r="GD22" s="131"/>
      <c r="GE22" s="131"/>
      <c r="GF22" s="131"/>
      <c r="GG22" s="131"/>
      <c r="GH22" s="131"/>
      <c r="GI22" s="131"/>
      <c r="GJ22" s="131"/>
      <c r="GK22" s="131"/>
      <c r="GL22" s="131"/>
      <c r="GM22" s="131"/>
      <c r="GN22" s="131"/>
      <c r="GO22" s="131"/>
      <c r="GP22" s="131"/>
      <c r="GQ22" s="131"/>
      <c r="GR22" s="131"/>
      <c r="GS22" s="131"/>
      <c r="GT22" s="131"/>
      <c r="GU22" s="131"/>
      <c r="GV22" s="131"/>
      <c r="GW22" s="131"/>
      <c r="GX22" s="131"/>
      <c r="GY22" s="131"/>
      <c r="GZ22" s="131"/>
      <c r="HA22" s="131"/>
      <c r="HB22" s="131"/>
      <c r="HC22" s="131"/>
      <c r="HD22" s="131"/>
      <c r="HE22" s="131"/>
      <c r="HF22" s="131"/>
      <c r="HG22" s="131"/>
      <c r="HH22" s="131"/>
      <c r="HI22" s="131"/>
      <c r="HJ22" s="131"/>
      <c r="HK22" s="131"/>
      <c r="HL22" s="131"/>
      <c r="HM22" s="131"/>
      <c r="HN22" s="131"/>
      <c r="HO22" s="131"/>
      <c r="HP22" s="131"/>
      <c r="HQ22" s="131"/>
      <c r="HR22" s="131"/>
      <c r="HS22" s="131"/>
      <c r="HT22" s="131"/>
      <c r="HU22" s="131"/>
      <c r="HV22" s="131"/>
      <c r="HW22" s="131"/>
      <c r="HX22" s="131"/>
      <c r="HY22" s="131"/>
      <c r="HZ22" s="131"/>
      <c r="IA22" s="131"/>
      <c r="IB22" s="131"/>
      <c r="IC22" s="131"/>
      <c r="ID22" s="131"/>
      <c r="IE22" s="131"/>
      <c r="IF22" s="131"/>
      <c r="IG22" s="131"/>
      <c r="IH22" s="131"/>
      <c r="II22" s="131"/>
      <c r="IJ22" s="131"/>
      <c r="IK22" s="131"/>
      <c r="IL22" s="131"/>
      <c r="IM22" s="131"/>
      <c r="IN22" s="131"/>
      <c r="IO22" s="131"/>
      <c r="IP22" s="131"/>
      <c r="IQ22" s="131"/>
    </row>
    <row r="23" customHeight="1" spans="1:251">
      <c r="A23" s="118" t="s">
        <v>479</v>
      </c>
      <c r="B23" s="92">
        <v>932.01</v>
      </c>
      <c r="C23" s="120"/>
      <c r="D23" s="125"/>
      <c r="E23" s="100"/>
      <c r="F23" s="100"/>
      <c r="G23" s="100"/>
      <c r="H23" s="100"/>
      <c r="I23" s="100"/>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0"/>
      <c r="BK23" s="100"/>
      <c r="BL23" s="100"/>
      <c r="BM23" s="100"/>
      <c r="BN23" s="100"/>
      <c r="BO23" s="100"/>
      <c r="BP23" s="100"/>
      <c r="BQ23" s="100"/>
      <c r="BR23" s="100"/>
      <c r="BS23" s="100"/>
      <c r="BT23" s="100"/>
      <c r="BU23" s="100"/>
      <c r="BV23" s="100"/>
      <c r="BW23" s="100"/>
      <c r="BX23" s="100"/>
      <c r="BY23" s="100"/>
      <c r="BZ23" s="100"/>
      <c r="CA23" s="100"/>
      <c r="CB23" s="100"/>
      <c r="CC23" s="100"/>
      <c r="CD23" s="100"/>
      <c r="CE23" s="100"/>
      <c r="CF23" s="100"/>
      <c r="CG23" s="100"/>
      <c r="CH23" s="100"/>
      <c r="CI23" s="100"/>
      <c r="CJ23" s="100"/>
      <c r="CK23" s="100"/>
      <c r="CL23" s="100"/>
      <c r="CM23" s="100"/>
      <c r="CN23" s="100"/>
      <c r="CO23" s="100"/>
      <c r="CP23" s="100"/>
      <c r="CQ23" s="100"/>
      <c r="CR23" s="100"/>
      <c r="CS23" s="100"/>
      <c r="CT23" s="100"/>
      <c r="CU23" s="100"/>
      <c r="CV23" s="100"/>
      <c r="CW23" s="100"/>
      <c r="CX23" s="100"/>
      <c r="CY23" s="100"/>
      <c r="CZ23" s="100"/>
      <c r="DA23" s="100"/>
      <c r="DB23" s="100"/>
      <c r="DC23" s="100"/>
      <c r="DD23" s="100"/>
      <c r="DE23" s="100"/>
      <c r="DF23" s="100"/>
      <c r="DG23" s="100"/>
      <c r="DH23" s="100"/>
      <c r="DI23" s="100"/>
      <c r="DJ23" s="100"/>
      <c r="DK23" s="100"/>
      <c r="DL23" s="100"/>
      <c r="DM23" s="100"/>
      <c r="DN23" s="100"/>
      <c r="DO23" s="100"/>
      <c r="DP23" s="100"/>
      <c r="DQ23" s="100"/>
      <c r="DR23" s="100"/>
      <c r="DS23" s="100"/>
      <c r="DT23" s="100"/>
      <c r="DU23" s="100"/>
      <c r="DV23" s="100"/>
      <c r="DW23" s="100"/>
      <c r="DX23" s="100"/>
      <c r="DY23" s="100"/>
      <c r="DZ23" s="100"/>
      <c r="EA23" s="100"/>
      <c r="EB23" s="100"/>
      <c r="EC23" s="100"/>
      <c r="ED23" s="100"/>
      <c r="EE23" s="100"/>
      <c r="EF23" s="100"/>
      <c r="EG23" s="100"/>
      <c r="EH23" s="100"/>
      <c r="EI23" s="100"/>
      <c r="EJ23" s="100"/>
      <c r="EK23" s="100"/>
      <c r="EL23" s="100"/>
      <c r="EM23" s="100"/>
      <c r="EN23" s="100"/>
      <c r="EO23" s="100"/>
      <c r="EP23" s="100"/>
      <c r="EQ23" s="100"/>
      <c r="ER23" s="100"/>
      <c r="ES23" s="100"/>
      <c r="ET23" s="100"/>
      <c r="EU23" s="100"/>
      <c r="EV23" s="100"/>
      <c r="EW23" s="100"/>
      <c r="EX23" s="100"/>
      <c r="EY23" s="100"/>
      <c r="EZ23" s="100"/>
      <c r="FA23" s="100"/>
      <c r="FB23" s="100"/>
      <c r="FC23" s="100"/>
      <c r="FD23" s="131"/>
      <c r="FE23" s="131"/>
      <c r="FF23" s="131"/>
      <c r="FG23" s="131"/>
      <c r="FH23" s="131"/>
      <c r="FI23" s="131"/>
      <c r="FJ23" s="131"/>
      <c r="FK23" s="131"/>
      <c r="FL23" s="131"/>
      <c r="FM23" s="131"/>
      <c r="FN23" s="131"/>
      <c r="FO23" s="131"/>
      <c r="FP23" s="131"/>
      <c r="FQ23" s="131"/>
      <c r="FR23" s="131"/>
      <c r="FS23" s="131"/>
      <c r="FT23" s="131"/>
      <c r="FU23" s="131"/>
      <c r="FV23" s="131"/>
      <c r="FW23" s="131"/>
      <c r="FX23" s="131"/>
      <c r="FY23" s="131"/>
      <c r="FZ23" s="131"/>
      <c r="GA23" s="131"/>
      <c r="GB23" s="131"/>
      <c r="GC23" s="131"/>
      <c r="GD23" s="131"/>
      <c r="GE23" s="131"/>
      <c r="GF23" s="131"/>
      <c r="GG23" s="131"/>
      <c r="GH23" s="131"/>
      <c r="GI23" s="131"/>
      <c r="GJ23" s="131"/>
      <c r="GK23" s="131"/>
      <c r="GL23" s="131"/>
      <c r="GM23" s="131"/>
      <c r="GN23" s="131"/>
      <c r="GO23" s="131"/>
      <c r="GP23" s="131"/>
      <c r="GQ23" s="131"/>
      <c r="GR23" s="131"/>
      <c r="GS23" s="131"/>
      <c r="GT23" s="131"/>
      <c r="GU23" s="131"/>
      <c r="GV23" s="131"/>
      <c r="GW23" s="131"/>
      <c r="GX23" s="131"/>
      <c r="GY23" s="131"/>
      <c r="GZ23" s="131"/>
      <c r="HA23" s="131"/>
      <c r="HB23" s="131"/>
      <c r="HC23" s="131"/>
      <c r="HD23" s="131"/>
      <c r="HE23" s="131"/>
      <c r="HF23" s="131"/>
      <c r="HG23" s="131"/>
      <c r="HH23" s="131"/>
      <c r="HI23" s="131"/>
      <c r="HJ23" s="131"/>
      <c r="HK23" s="131"/>
      <c r="HL23" s="131"/>
      <c r="HM23" s="131"/>
      <c r="HN23" s="131"/>
      <c r="HO23" s="131"/>
      <c r="HP23" s="131"/>
      <c r="HQ23" s="131"/>
      <c r="HR23" s="131"/>
      <c r="HS23" s="131"/>
      <c r="HT23" s="131"/>
      <c r="HU23" s="131"/>
      <c r="HV23" s="131"/>
      <c r="HW23" s="131"/>
      <c r="HX23" s="131"/>
      <c r="HY23" s="131"/>
      <c r="HZ23" s="131"/>
      <c r="IA23" s="131"/>
      <c r="IB23" s="131"/>
      <c r="IC23" s="131"/>
      <c r="ID23" s="131"/>
      <c r="IE23" s="131"/>
      <c r="IF23" s="131"/>
      <c r="IG23" s="131"/>
      <c r="IH23" s="131"/>
      <c r="II23" s="131"/>
      <c r="IJ23" s="131"/>
      <c r="IK23" s="131"/>
      <c r="IL23" s="131"/>
      <c r="IM23" s="131"/>
      <c r="IN23" s="131"/>
      <c r="IO23" s="131"/>
      <c r="IP23" s="131"/>
      <c r="IQ23" s="131"/>
    </row>
    <row r="24" customHeight="1" spans="1:5">
      <c r="A24" s="129" t="s">
        <v>480</v>
      </c>
      <c r="B24" s="130">
        <f>B21+B22+B23</f>
        <v>16983.74</v>
      </c>
      <c r="C24" s="124" t="s">
        <v>481</v>
      </c>
      <c r="D24" s="125">
        <f>D21+D22</f>
        <v>16983.74</v>
      </c>
      <c r="E24" s="51"/>
    </row>
    <row r="31" customHeight="1" spans="3:3">
      <c r="C31" s="51"/>
    </row>
  </sheetData>
  <mergeCells count="2">
    <mergeCell ref="A5:B5"/>
    <mergeCell ref="C5:D5"/>
  </mergeCells>
  <pageMargins left="0.699305555555556" right="0.699305555555556" top="0.75" bottom="0.75" header="0.3" footer="0.3"/>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45"/>
  <sheetViews>
    <sheetView showGridLines="0" showZeros="0" workbookViewId="0">
      <selection activeCell="I34" sqref="I34"/>
    </sheetView>
  </sheetViews>
  <sheetFormatPr defaultColWidth="6.875" defaultRowHeight="12.75" customHeight="1"/>
  <cols>
    <col min="1" max="1" width="9.25" style="49" customWidth="1"/>
    <col min="2" max="2" width="44.625" style="49" customWidth="1"/>
    <col min="3" max="12" width="12.625" style="49" customWidth="1"/>
    <col min="13" max="256" width="6.875" style="49"/>
    <col min="257" max="257" width="9.25" style="49" customWidth="1"/>
    <col min="258" max="258" width="44.625" style="49" customWidth="1"/>
    <col min="259" max="268" width="12.625" style="49" customWidth="1"/>
    <col min="269" max="512" width="6.875" style="49"/>
    <col min="513" max="513" width="9.25" style="49" customWidth="1"/>
    <col min="514" max="514" width="44.625" style="49" customWidth="1"/>
    <col min="515" max="524" width="12.625" style="49" customWidth="1"/>
    <col min="525" max="768" width="6.875" style="49"/>
    <col min="769" max="769" width="9.25" style="49" customWidth="1"/>
    <col min="770" max="770" width="44.625" style="49" customWidth="1"/>
    <col min="771" max="780" width="12.625" style="49" customWidth="1"/>
    <col min="781" max="1024" width="6.875" style="49"/>
    <col min="1025" max="1025" width="9.25" style="49" customWidth="1"/>
    <col min="1026" max="1026" width="44.625" style="49" customWidth="1"/>
    <col min="1027" max="1036" width="12.625" style="49" customWidth="1"/>
    <col min="1037" max="1280" width="6.875" style="49"/>
    <col min="1281" max="1281" width="9.25" style="49" customWidth="1"/>
    <col min="1282" max="1282" width="44.625" style="49" customWidth="1"/>
    <col min="1283" max="1292" width="12.625" style="49" customWidth="1"/>
    <col min="1293" max="1536" width="6.875" style="49"/>
    <col min="1537" max="1537" width="9.25" style="49" customWidth="1"/>
    <col min="1538" max="1538" width="44.625" style="49" customWidth="1"/>
    <col min="1539" max="1548" width="12.625" style="49" customWidth="1"/>
    <col min="1549" max="1792" width="6.875" style="49"/>
    <col min="1793" max="1793" width="9.25" style="49" customWidth="1"/>
    <col min="1794" max="1794" width="44.625" style="49" customWidth="1"/>
    <col min="1795" max="1804" width="12.625" style="49" customWidth="1"/>
    <col min="1805" max="2048" width="6.875" style="49"/>
    <col min="2049" max="2049" width="9.25" style="49" customWidth="1"/>
    <col min="2050" max="2050" width="44.625" style="49" customWidth="1"/>
    <col min="2051" max="2060" width="12.625" style="49" customWidth="1"/>
    <col min="2061" max="2304" width="6.875" style="49"/>
    <col min="2305" max="2305" width="9.25" style="49" customWidth="1"/>
    <col min="2306" max="2306" width="44.625" style="49" customWidth="1"/>
    <col min="2307" max="2316" width="12.625" style="49" customWidth="1"/>
    <col min="2317" max="2560" width="6.875" style="49"/>
    <col min="2561" max="2561" width="9.25" style="49" customWidth="1"/>
    <col min="2562" max="2562" width="44.625" style="49" customWidth="1"/>
    <col min="2563" max="2572" width="12.625" style="49" customWidth="1"/>
    <col min="2573" max="2816" width="6.875" style="49"/>
    <col min="2817" max="2817" width="9.25" style="49" customWidth="1"/>
    <col min="2818" max="2818" width="44.625" style="49" customWidth="1"/>
    <col min="2819" max="2828" width="12.625" style="49" customWidth="1"/>
    <col min="2829" max="3072" width="6.875" style="49"/>
    <col min="3073" max="3073" width="9.25" style="49" customWidth="1"/>
    <col min="3074" max="3074" width="44.625" style="49" customWidth="1"/>
    <col min="3075" max="3084" width="12.625" style="49" customWidth="1"/>
    <col min="3085" max="3328" width="6.875" style="49"/>
    <col min="3329" max="3329" width="9.25" style="49" customWidth="1"/>
    <col min="3330" max="3330" width="44.625" style="49" customWidth="1"/>
    <col min="3331" max="3340" width="12.625" style="49" customWidth="1"/>
    <col min="3341" max="3584" width="6.875" style="49"/>
    <col min="3585" max="3585" width="9.25" style="49" customWidth="1"/>
    <col min="3586" max="3586" width="44.625" style="49" customWidth="1"/>
    <col min="3587" max="3596" width="12.625" style="49" customWidth="1"/>
    <col min="3597" max="3840" width="6.875" style="49"/>
    <col min="3841" max="3841" width="9.25" style="49" customWidth="1"/>
    <col min="3842" max="3842" width="44.625" style="49" customWidth="1"/>
    <col min="3843" max="3852" width="12.625" style="49" customWidth="1"/>
    <col min="3853" max="4096" width="6.875" style="49"/>
    <col min="4097" max="4097" width="9.25" style="49" customWidth="1"/>
    <col min="4098" max="4098" width="44.625" style="49" customWidth="1"/>
    <col min="4099" max="4108" width="12.625" style="49" customWidth="1"/>
    <col min="4109" max="4352" width="6.875" style="49"/>
    <col min="4353" max="4353" width="9.25" style="49" customWidth="1"/>
    <col min="4354" max="4354" width="44.625" style="49" customWidth="1"/>
    <col min="4355" max="4364" width="12.625" style="49" customWidth="1"/>
    <col min="4365" max="4608" width="6.875" style="49"/>
    <col min="4609" max="4609" width="9.25" style="49" customWidth="1"/>
    <col min="4610" max="4610" width="44.625" style="49" customWidth="1"/>
    <col min="4611" max="4620" width="12.625" style="49" customWidth="1"/>
    <col min="4621" max="4864" width="6.875" style="49"/>
    <col min="4865" max="4865" width="9.25" style="49" customWidth="1"/>
    <col min="4866" max="4866" width="44.625" style="49" customWidth="1"/>
    <col min="4867" max="4876" width="12.625" style="49" customWidth="1"/>
    <col min="4877" max="5120" width="6.875" style="49"/>
    <col min="5121" max="5121" width="9.25" style="49" customWidth="1"/>
    <col min="5122" max="5122" width="44.625" style="49" customWidth="1"/>
    <col min="5123" max="5132" width="12.625" style="49" customWidth="1"/>
    <col min="5133" max="5376" width="6.875" style="49"/>
    <col min="5377" max="5377" width="9.25" style="49" customWidth="1"/>
    <col min="5378" max="5378" width="44.625" style="49" customWidth="1"/>
    <col min="5379" max="5388" width="12.625" style="49" customWidth="1"/>
    <col min="5389" max="5632" width="6.875" style="49"/>
    <col min="5633" max="5633" width="9.25" style="49" customWidth="1"/>
    <col min="5634" max="5634" width="44.625" style="49" customWidth="1"/>
    <col min="5635" max="5644" width="12.625" style="49" customWidth="1"/>
    <col min="5645" max="5888" width="6.875" style="49"/>
    <col min="5889" max="5889" width="9.25" style="49" customWidth="1"/>
    <col min="5890" max="5890" width="44.625" style="49" customWidth="1"/>
    <col min="5891" max="5900" width="12.625" style="49" customWidth="1"/>
    <col min="5901" max="6144" width="6.875" style="49"/>
    <col min="6145" max="6145" width="9.25" style="49" customWidth="1"/>
    <col min="6146" max="6146" width="44.625" style="49" customWidth="1"/>
    <col min="6147" max="6156" width="12.625" style="49" customWidth="1"/>
    <col min="6157" max="6400" width="6.875" style="49"/>
    <col min="6401" max="6401" width="9.25" style="49" customWidth="1"/>
    <col min="6402" max="6402" width="44.625" style="49" customWidth="1"/>
    <col min="6403" max="6412" width="12.625" style="49" customWidth="1"/>
    <col min="6413" max="6656" width="6.875" style="49"/>
    <col min="6657" max="6657" width="9.25" style="49" customWidth="1"/>
    <col min="6658" max="6658" width="44.625" style="49" customWidth="1"/>
    <col min="6659" max="6668" width="12.625" style="49" customWidth="1"/>
    <col min="6669" max="6912" width="6.875" style="49"/>
    <col min="6913" max="6913" width="9.25" style="49" customWidth="1"/>
    <col min="6914" max="6914" width="44.625" style="49" customWidth="1"/>
    <col min="6915" max="6924" width="12.625" style="49" customWidth="1"/>
    <col min="6925" max="7168" width="6.875" style="49"/>
    <col min="7169" max="7169" width="9.25" style="49" customWidth="1"/>
    <col min="7170" max="7170" width="44.625" style="49" customWidth="1"/>
    <col min="7171" max="7180" width="12.625" style="49" customWidth="1"/>
    <col min="7181" max="7424" width="6.875" style="49"/>
    <col min="7425" max="7425" width="9.25" style="49" customWidth="1"/>
    <col min="7426" max="7426" width="44.625" style="49" customWidth="1"/>
    <col min="7427" max="7436" width="12.625" style="49" customWidth="1"/>
    <col min="7437" max="7680" width="6.875" style="49"/>
    <col min="7681" max="7681" width="9.25" style="49" customWidth="1"/>
    <col min="7682" max="7682" width="44.625" style="49" customWidth="1"/>
    <col min="7683" max="7692" width="12.625" style="49" customWidth="1"/>
    <col min="7693" max="7936" width="6.875" style="49"/>
    <col min="7937" max="7937" width="9.25" style="49" customWidth="1"/>
    <col min="7938" max="7938" width="44.625" style="49" customWidth="1"/>
    <col min="7939" max="7948" width="12.625" style="49" customWidth="1"/>
    <col min="7949" max="8192" width="6.875" style="49"/>
    <col min="8193" max="8193" width="9.25" style="49" customWidth="1"/>
    <col min="8194" max="8194" width="44.625" style="49" customWidth="1"/>
    <col min="8195" max="8204" width="12.625" style="49" customWidth="1"/>
    <col min="8205" max="8448" width="6.875" style="49"/>
    <col min="8449" max="8449" width="9.25" style="49" customWidth="1"/>
    <col min="8450" max="8450" width="44.625" style="49" customWidth="1"/>
    <col min="8451" max="8460" width="12.625" style="49" customWidth="1"/>
    <col min="8461" max="8704" width="6.875" style="49"/>
    <col min="8705" max="8705" width="9.25" style="49" customWidth="1"/>
    <col min="8706" max="8706" width="44.625" style="49" customWidth="1"/>
    <col min="8707" max="8716" width="12.625" style="49" customWidth="1"/>
    <col min="8717" max="8960" width="6.875" style="49"/>
    <col min="8961" max="8961" width="9.25" style="49" customWidth="1"/>
    <col min="8962" max="8962" width="44.625" style="49" customWidth="1"/>
    <col min="8963" max="8972" width="12.625" style="49" customWidth="1"/>
    <col min="8973" max="9216" width="6.875" style="49"/>
    <col min="9217" max="9217" width="9.25" style="49" customWidth="1"/>
    <col min="9218" max="9218" width="44.625" style="49" customWidth="1"/>
    <col min="9219" max="9228" width="12.625" style="49" customWidth="1"/>
    <col min="9229" max="9472" width="6.875" style="49"/>
    <col min="9473" max="9473" width="9.25" style="49" customWidth="1"/>
    <col min="9474" max="9474" width="44.625" style="49" customWidth="1"/>
    <col min="9475" max="9484" width="12.625" style="49" customWidth="1"/>
    <col min="9485" max="9728" width="6.875" style="49"/>
    <col min="9729" max="9729" width="9.25" style="49" customWidth="1"/>
    <col min="9730" max="9730" width="44.625" style="49" customWidth="1"/>
    <col min="9731" max="9740" width="12.625" style="49" customWidth="1"/>
    <col min="9741" max="9984" width="6.875" style="49"/>
    <col min="9985" max="9985" width="9.25" style="49" customWidth="1"/>
    <col min="9986" max="9986" width="44.625" style="49" customWidth="1"/>
    <col min="9987" max="9996" width="12.625" style="49" customWidth="1"/>
    <col min="9997" max="10240" width="6.875" style="49"/>
    <col min="10241" max="10241" width="9.25" style="49" customWidth="1"/>
    <col min="10242" max="10242" width="44.625" style="49" customWidth="1"/>
    <col min="10243" max="10252" width="12.625" style="49" customWidth="1"/>
    <col min="10253" max="10496" width="6.875" style="49"/>
    <col min="10497" max="10497" width="9.25" style="49" customWidth="1"/>
    <col min="10498" max="10498" width="44.625" style="49" customWidth="1"/>
    <col min="10499" max="10508" width="12.625" style="49" customWidth="1"/>
    <col min="10509" max="10752" width="6.875" style="49"/>
    <col min="10753" max="10753" width="9.25" style="49" customWidth="1"/>
    <col min="10754" max="10754" width="44.625" style="49" customWidth="1"/>
    <col min="10755" max="10764" width="12.625" style="49" customWidth="1"/>
    <col min="10765" max="11008" width="6.875" style="49"/>
    <col min="11009" max="11009" width="9.25" style="49" customWidth="1"/>
    <col min="11010" max="11010" width="44.625" style="49" customWidth="1"/>
    <col min="11011" max="11020" width="12.625" style="49" customWidth="1"/>
    <col min="11021" max="11264" width="6.875" style="49"/>
    <col min="11265" max="11265" width="9.25" style="49" customWidth="1"/>
    <col min="11266" max="11266" width="44.625" style="49" customWidth="1"/>
    <col min="11267" max="11276" width="12.625" style="49" customWidth="1"/>
    <col min="11277" max="11520" width="6.875" style="49"/>
    <col min="11521" max="11521" width="9.25" style="49" customWidth="1"/>
    <col min="11522" max="11522" width="44.625" style="49" customWidth="1"/>
    <col min="11523" max="11532" width="12.625" style="49" customWidth="1"/>
    <col min="11533" max="11776" width="6.875" style="49"/>
    <col min="11777" max="11777" width="9.25" style="49" customWidth="1"/>
    <col min="11778" max="11778" width="44.625" style="49" customWidth="1"/>
    <col min="11779" max="11788" width="12.625" style="49" customWidth="1"/>
    <col min="11789" max="12032" width="6.875" style="49"/>
    <col min="12033" max="12033" width="9.25" style="49" customWidth="1"/>
    <col min="12034" max="12034" width="44.625" style="49" customWidth="1"/>
    <col min="12035" max="12044" width="12.625" style="49" customWidth="1"/>
    <col min="12045" max="12288" width="6.875" style="49"/>
    <col min="12289" max="12289" width="9.25" style="49" customWidth="1"/>
    <col min="12290" max="12290" width="44.625" style="49" customWidth="1"/>
    <col min="12291" max="12300" width="12.625" style="49" customWidth="1"/>
    <col min="12301" max="12544" width="6.875" style="49"/>
    <col min="12545" max="12545" width="9.25" style="49" customWidth="1"/>
    <col min="12546" max="12546" width="44.625" style="49" customWidth="1"/>
    <col min="12547" max="12556" width="12.625" style="49" customWidth="1"/>
    <col min="12557" max="12800" width="6.875" style="49"/>
    <col min="12801" max="12801" width="9.25" style="49" customWidth="1"/>
    <col min="12802" max="12802" width="44.625" style="49" customWidth="1"/>
    <col min="12803" max="12812" width="12.625" style="49" customWidth="1"/>
    <col min="12813" max="13056" width="6.875" style="49"/>
    <col min="13057" max="13057" width="9.25" style="49" customWidth="1"/>
    <col min="13058" max="13058" width="44.625" style="49" customWidth="1"/>
    <col min="13059" max="13068" width="12.625" style="49" customWidth="1"/>
    <col min="13069" max="13312" width="6.875" style="49"/>
    <col min="13313" max="13313" width="9.25" style="49" customWidth="1"/>
    <col min="13314" max="13314" width="44.625" style="49" customWidth="1"/>
    <col min="13315" max="13324" width="12.625" style="49" customWidth="1"/>
    <col min="13325" max="13568" width="6.875" style="49"/>
    <col min="13569" max="13569" width="9.25" style="49" customWidth="1"/>
    <col min="13570" max="13570" width="44.625" style="49" customWidth="1"/>
    <col min="13571" max="13580" width="12.625" style="49" customWidth="1"/>
    <col min="13581" max="13824" width="6.875" style="49"/>
    <col min="13825" max="13825" width="9.25" style="49" customWidth="1"/>
    <col min="13826" max="13826" width="44.625" style="49" customWidth="1"/>
    <col min="13827" max="13836" width="12.625" style="49" customWidth="1"/>
    <col min="13837" max="14080" width="6.875" style="49"/>
    <col min="14081" max="14081" width="9.25" style="49" customWidth="1"/>
    <col min="14082" max="14082" width="44.625" style="49" customWidth="1"/>
    <col min="14083" max="14092" width="12.625" style="49" customWidth="1"/>
    <col min="14093" max="14336" width="6.875" style="49"/>
    <col min="14337" max="14337" width="9.25" style="49" customWidth="1"/>
    <col min="14338" max="14338" width="44.625" style="49" customWidth="1"/>
    <col min="14339" max="14348" width="12.625" style="49" customWidth="1"/>
    <col min="14349" max="14592" width="6.875" style="49"/>
    <col min="14593" max="14593" width="9.25" style="49" customWidth="1"/>
    <col min="14594" max="14594" width="44.625" style="49" customWidth="1"/>
    <col min="14595" max="14604" width="12.625" style="49" customWidth="1"/>
    <col min="14605" max="14848" width="6.875" style="49"/>
    <col min="14849" max="14849" width="9.25" style="49" customWidth="1"/>
    <col min="14850" max="14850" width="44.625" style="49" customWidth="1"/>
    <col min="14851" max="14860" width="12.625" style="49" customWidth="1"/>
    <col min="14861" max="15104" width="6.875" style="49"/>
    <col min="15105" max="15105" width="9.25" style="49" customWidth="1"/>
    <col min="15106" max="15106" width="44.625" style="49" customWidth="1"/>
    <col min="15107" max="15116" width="12.625" style="49" customWidth="1"/>
    <col min="15117" max="15360" width="6.875" style="49"/>
    <col min="15361" max="15361" width="9.25" style="49" customWidth="1"/>
    <col min="15362" max="15362" width="44.625" style="49" customWidth="1"/>
    <col min="15363" max="15372" width="12.625" style="49" customWidth="1"/>
    <col min="15373" max="15616" width="6.875" style="49"/>
    <col min="15617" max="15617" width="9.25" style="49" customWidth="1"/>
    <col min="15618" max="15618" width="44.625" style="49" customWidth="1"/>
    <col min="15619" max="15628" width="12.625" style="49" customWidth="1"/>
    <col min="15629" max="15872" width="6.875" style="49"/>
    <col min="15873" max="15873" width="9.25" style="49" customWidth="1"/>
    <col min="15874" max="15874" width="44.625" style="49" customWidth="1"/>
    <col min="15875" max="15884" width="12.625" style="49" customWidth="1"/>
    <col min="15885" max="16128" width="6.875" style="49"/>
    <col min="16129" max="16129" width="9.25" style="49" customWidth="1"/>
    <col min="16130" max="16130" width="44.625" style="49" customWidth="1"/>
    <col min="16131" max="16140" width="12.625" style="49" customWidth="1"/>
    <col min="16141" max="16384" width="6.875" style="49"/>
  </cols>
  <sheetData>
    <row r="1" ht="20.1" customHeight="1" spans="1:12">
      <c r="A1" s="50" t="s">
        <v>482</v>
      </c>
      <c r="L1" s="96"/>
    </row>
    <row r="2" ht="27" customHeight="1" spans="1:12">
      <c r="A2" s="52" t="s">
        <v>483</v>
      </c>
      <c r="B2" s="54"/>
      <c r="C2" s="54"/>
      <c r="D2" s="54"/>
      <c r="E2" s="54"/>
      <c r="F2" s="54"/>
      <c r="G2" s="54"/>
      <c r="H2" s="54"/>
      <c r="I2" s="54"/>
      <c r="J2" s="54"/>
      <c r="K2" s="54"/>
      <c r="L2" s="54"/>
    </row>
    <row r="3" ht="20.1" customHeight="1" spans="1:12">
      <c r="A3" s="85"/>
      <c r="B3" s="85"/>
      <c r="C3" s="85"/>
      <c r="D3" s="85"/>
      <c r="E3" s="85"/>
      <c r="F3" s="85"/>
      <c r="G3" s="85"/>
      <c r="H3" s="85"/>
      <c r="I3" s="85"/>
      <c r="J3" s="85"/>
      <c r="K3" s="85"/>
      <c r="L3" s="85"/>
    </row>
    <row r="4" ht="20.1" customHeight="1" spans="1:12">
      <c r="A4" s="86"/>
      <c r="B4" s="86"/>
      <c r="C4" s="86"/>
      <c r="D4" s="86"/>
      <c r="E4" s="86"/>
      <c r="F4" s="86"/>
      <c r="G4" s="86"/>
      <c r="H4" s="86"/>
      <c r="I4" s="86"/>
      <c r="J4" s="86"/>
      <c r="K4" s="86"/>
      <c r="L4" s="97" t="s">
        <v>313</v>
      </c>
    </row>
    <row r="5" ht="24" customHeight="1" spans="1:12">
      <c r="A5" s="61" t="s">
        <v>484</v>
      </c>
      <c r="B5" s="61"/>
      <c r="C5" s="87" t="s">
        <v>318</v>
      </c>
      <c r="D5" s="44" t="s">
        <v>479</v>
      </c>
      <c r="E5" s="44" t="s">
        <v>461</v>
      </c>
      <c r="F5" s="44" t="s">
        <v>463</v>
      </c>
      <c r="G5" s="44" t="s">
        <v>465</v>
      </c>
      <c r="H5" s="88" t="s">
        <v>485</v>
      </c>
      <c r="I5" s="87"/>
      <c r="J5" s="44" t="s">
        <v>486</v>
      </c>
      <c r="K5" s="44" t="s">
        <v>487</v>
      </c>
      <c r="L5" s="98" t="s">
        <v>477</v>
      </c>
    </row>
    <row r="6" ht="27" customHeight="1" spans="1:12">
      <c r="A6" s="89" t="s">
        <v>334</v>
      </c>
      <c r="B6" s="90" t="s">
        <v>335</v>
      </c>
      <c r="C6" s="60"/>
      <c r="D6" s="60"/>
      <c r="E6" s="60"/>
      <c r="F6" s="60"/>
      <c r="G6" s="60"/>
      <c r="H6" s="44" t="s">
        <v>488</v>
      </c>
      <c r="I6" s="44" t="s">
        <v>489</v>
      </c>
      <c r="J6" s="60"/>
      <c r="K6" s="60"/>
      <c r="L6" s="60"/>
    </row>
    <row r="7" ht="21" customHeight="1" spans="1:12">
      <c r="A7" s="68" t="s">
        <v>318</v>
      </c>
      <c r="B7" s="91"/>
      <c r="C7" s="66">
        <f>C8+C11+C16+C22+C25+C38+C43</f>
        <v>16983.74</v>
      </c>
      <c r="D7" s="66">
        <f>D8+D11+D16+D22+D25+D38+D43</f>
        <v>932.01</v>
      </c>
      <c r="E7" s="66">
        <f t="shared" ref="E7:F7" si="0">E8+E11+E16+E22+E25+E38+E43</f>
        <v>11901.73</v>
      </c>
      <c r="F7" s="66">
        <f t="shared" si="0"/>
        <v>4150</v>
      </c>
      <c r="G7" s="67"/>
      <c r="H7" s="82"/>
      <c r="I7" s="82"/>
      <c r="J7" s="60"/>
      <c r="K7" s="67"/>
      <c r="L7" s="60"/>
    </row>
    <row r="8" s="49" customFormat="1" ht="21" customHeight="1" spans="1:12">
      <c r="A8" s="64">
        <v>206</v>
      </c>
      <c r="B8" s="65" t="s">
        <v>470</v>
      </c>
      <c r="C8" s="66">
        <f>D8</f>
        <v>0.81</v>
      </c>
      <c r="D8" s="66">
        <v>0.81</v>
      </c>
      <c r="E8" s="66"/>
      <c r="F8" s="60"/>
      <c r="G8" s="67"/>
      <c r="H8" s="82"/>
      <c r="I8" s="82"/>
      <c r="J8" s="60"/>
      <c r="K8" s="67"/>
      <c r="L8" s="60"/>
    </row>
    <row r="9" s="49" customFormat="1" ht="21" customHeight="1" spans="1:12">
      <c r="A9" s="64">
        <v>20604</v>
      </c>
      <c r="B9" s="69" t="s">
        <v>490</v>
      </c>
      <c r="C9" s="66">
        <f t="shared" ref="C9:C10" si="1">D9</f>
        <v>0.81</v>
      </c>
      <c r="D9" s="66">
        <v>0.81</v>
      </c>
      <c r="E9" s="66"/>
      <c r="F9" s="60"/>
      <c r="G9" s="67"/>
      <c r="H9" s="82"/>
      <c r="I9" s="82"/>
      <c r="J9" s="60"/>
      <c r="K9" s="67"/>
      <c r="L9" s="60"/>
    </row>
    <row r="10" s="49" customFormat="1" ht="21" customHeight="1" spans="1:12">
      <c r="A10" s="70">
        <v>2060404</v>
      </c>
      <c r="B10" s="71" t="s">
        <v>491</v>
      </c>
      <c r="C10" s="66">
        <f t="shared" si="1"/>
        <v>0.81</v>
      </c>
      <c r="D10" s="66">
        <v>0.81</v>
      </c>
      <c r="E10" s="66"/>
      <c r="F10" s="60"/>
      <c r="G10" s="67"/>
      <c r="H10" s="82"/>
      <c r="I10" s="82"/>
      <c r="J10" s="60"/>
      <c r="K10" s="67"/>
      <c r="L10" s="60"/>
    </row>
    <row r="11" ht="21" customHeight="1" spans="1:12">
      <c r="A11" s="72">
        <v>208</v>
      </c>
      <c r="B11" s="65" t="s">
        <v>339</v>
      </c>
      <c r="C11" s="62">
        <f t="shared" ref="C11:E11" si="2">C12</f>
        <v>482.97</v>
      </c>
      <c r="D11" s="62">
        <f t="shared" si="2"/>
        <v>30.4</v>
      </c>
      <c r="E11" s="62">
        <f t="shared" si="2"/>
        <v>452.57</v>
      </c>
      <c r="F11" s="60"/>
      <c r="G11" s="67"/>
      <c r="H11" s="82"/>
      <c r="I11" s="82"/>
      <c r="J11" s="60"/>
      <c r="K11" s="67"/>
      <c r="L11" s="60"/>
    </row>
    <row r="12" ht="20.25" customHeight="1" spans="1:12">
      <c r="A12" s="72">
        <v>20805</v>
      </c>
      <c r="B12" s="69" t="s">
        <v>340</v>
      </c>
      <c r="C12" s="62">
        <f>C13+C14+C15</f>
        <v>482.97</v>
      </c>
      <c r="D12" s="62">
        <f t="shared" ref="D12:E12" si="3">D13+D14+D15</f>
        <v>30.4</v>
      </c>
      <c r="E12" s="62">
        <f t="shared" si="3"/>
        <v>452.57</v>
      </c>
      <c r="F12" s="60"/>
      <c r="G12" s="67"/>
      <c r="H12" s="82"/>
      <c r="I12" s="82"/>
      <c r="J12" s="60"/>
      <c r="K12" s="67"/>
      <c r="L12" s="60"/>
    </row>
    <row r="13" ht="20.25" customHeight="1" spans="1:12">
      <c r="A13" s="73">
        <v>2080505</v>
      </c>
      <c r="B13" s="74" t="s">
        <v>341</v>
      </c>
      <c r="C13" s="62">
        <f>D13+E13</f>
        <v>215.34</v>
      </c>
      <c r="D13" s="66">
        <v>23.71</v>
      </c>
      <c r="E13" s="75">
        <v>191.63</v>
      </c>
      <c r="F13" s="60"/>
      <c r="G13" s="67"/>
      <c r="H13" s="82"/>
      <c r="I13" s="82"/>
      <c r="J13" s="60"/>
      <c r="K13" s="67"/>
      <c r="L13" s="60"/>
    </row>
    <row r="14" ht="20.25" customHeight="1" spans="1:12">
      <c r="A14" s="73">
        <v>2080506</v>
      </c>
      <c r="B14" s="71" t="s">
        <v>342</v>
      </c>
      <c r="C14" s="62">
        <f t="shared" ref="C14:C15" si="4">D14+E14</f>
        <v>102.36</v>
      </c>
      <c r="D14" s="66">
        <v>6.55</v>
      </c>
      <c r="E14" s="62">
        <v>95.81</v>
      </c>
      <c r="F14" s="60"/>
      <c r="G14" s="67"/>
      <c r="H14" s="82"/>
      <c r="I14" s="82"/>
      <c r="J14" s="60"/>
      <c r="K14" s="67"/>
      <c r="L14" s="60"/>
    </row>
    <row r="15" s="49" customFormat="1" ht="20.25" customHeight="1" spans="1:12">
      <c r="A15" s="73">
        <v>2080599</v>
      </c>
      <c r="B15" s="71" t="s">
        <v>343</v>
      </c>
      <c r="C15" s="62">
        <f t="shared" si="4"/>
        <v>165.27</v>
      </c>
      <c r="D15" s="66">
        <v>0.14</v>
      </c>
      <c r="E15" s="62">
        <v>165.13</v>
      </c>
      <c r="F15" s="60"/>
      <c r="G15" s="67"/>
      <c r="H15" s="82"/>
      <c r="I15" s="82"/>
      <c r="J15" s="60"/>
      <c r="K15" s="67"/>
      <c r="L15" s="60"/>
    </row>
    <row r="16" ht="20.25" customHeight="1" spans="1:12">
      <c r="A16" s="76">
        <v>210</v>
      </c>
      <c r="B16" s="65" t="s">
        <v>492</v>
      </c>
      <c r="C16" s="66">
        <f>C17</f>
        <v>172.87</v>
      </c>
      <c r="D16" s="66">
        <f>D17</f>
        <v>7.72</v>
      </c>
      <c r="E16" s="66">
        <f>E17</f>
        <v>165.15</v>
      </c>
      <c r="F16" s="60"/>
      <c r="G16" s="67"/>
      <c r="H16" s="82"/>
      <c r="I16" s="82"/>
      <c r="J16" s="60"/>
      <c r="K16" s="67"/>
      <c r="L16" s="60"/>
    </row>
    <row r="17" ht="20.25" customHeight="1" spans="1:12">
      <c r="A17" s="76">
        <v>21011</v>
      </c>
      <c r="B17" s="69" t="s">
        <v>345</v>
      </c>
      <c r="C17" s="66">
        <f>C18+C19+C20+C21</f>
        <v>172.87</v>
      </c>
      <c r="D17" s="66">
        <f>D18+D19+D20+D21</f>
        <v>7.72</v>
      </c>
      <c r="E17" s="66">
        <f>E18+E19+E20+E21</f>
        <v>165.15</v>
      </c>
      <c r="F17" s="60"/>
      <c r="G17" s="67"/>
      <c r="H17" s="82"/>
      <c r="I17" s="82"/>
      <c r="J17" s="60"/>
      <c r="K17" s="67"/>
      <c r="L17" s="60"/>
    </row>
    <row r="18" ht="20.25" customHeight="1" spans="1:12">
      <c r="A18" s="77">
        <v>2101101</v>
      </c>
      <c r="B18" s="74" t="s">
        <v>346</v>
      </c>
      <c r="C18" s="62">
        <f>D18+E18</f>
        <v>38.53</v>
      </c>
      <c r="D18" s="66">
        <v>2.18</v>
      </c>
      <c r="E18" s="62">
        <v>36.35</v>
      </c>
      <c r="F18" s="60"/>
      <c r="G18" s="67"/>
      <c r="H18" s="82"/>
      <c r="I18" s="82"/>
      <c r="J18" s="60"/>
      <c r="K18" s="67"/>
      <c r="L18" s="60"/>
    </row>
    <row r="19" ht="20.25" customHeight="1" spans="1:12">
      <c r="A19" s="77">
        <v>2101102</v>
      </c>
      <c r="B19" s="74" t="s">
        <v>493</v>
      </c>
      <c r="C19" s="62">
        <f t="shared" ref="C19:C21" si="5">D19+E19</f>
        <v>90.02</v>
      </c>
      <c r="D19" s="66">
        <v>5.54</v>
      </c>
      <c r="E19" s="62">
        <v>84.48</v>
      </c>
      <c r="F19" s="92"/>
      <c r="G19" s="93"/>
      <c r="H19" s="94"/>
      <c r="I19" s="94"/>
      <c r="J19" s="92"/>
      <c r="K19" s="93"/>
      <c r="L19" s="92"/>
    </row>
    <row r="20" ht="20.25" customHeight="1" spans="1:12">
      <c r="A20" s="77">
        <v>2101103</v>
      </c>
      <c r="B20" s="74" t="s">
        <v>348</v>
      </c>
      <c r="C20" s="62">
        <f t="shared" si="5"/>
        <v>8.48</v>
      </c>
      <c r="D20" s="66"/>
      <c r="E20" s="62">
        <v>8.48</v>
      </c>
      <c r="F20" s="60"/>
      <c r="G20" s="67"/>
      <c r="H20" s="82"/>
      <c r="I20" s="82"/>
      <c r="J20" s="60"/>
      <c r="K20" s="67"/>
      <c r="L20" s="60"/>
    </row>
    <row r="21" ht="20.25" customHeight="1" spans="1:12">
      <c r="A21" s="77">
        <v>2101199</v>
      </c>
      <c r="B21" s="74" t="s">
        <v>349</v>
      </c>
      <c r="C21" s="62">
        <f t="shared" si="5"/>
        <v>35.84</v>
      </c>
      <c r="D21" s="66"/>
      <c r="E21" s="62">
        <v>35.84</v>
      </c>
      <c r="F21" s="60"/>
      <c r="G21" s="67"/>
      <c r="H21" s="82"/>
      <c r="I21" s="82"/>
      <c r="J21" s="60"/>
      <c r="K21" s="67"/>
      <c r="L21" s="60"/>
    </row>
    <row r="22" ht="20.25" customHeight="1" spans="1:12">
      <c r="A22" s="72">
        <v>211</v>
      </c>
      <c r="B22" s="72" t="s">
        <v>350</v>
      </c>
      <c r="C22" s="62">
        <f t="shared" ref="C22:E22" si="6">C23</f>
        <v>35.27</v>
      </c>
      <c r="D22" s="62">
        <f t="shared" si="6"/>
        <v>25.27</v>
      </c>
      <c r="E22" s="62">
        <f t="shared" si="6"/>
        <v>10</v>
      </c>
      <c r="F22" s="60"/>
      <c r="G22" s="67"/>
      <c r="H22" s="82"/>
      <c r="I22" s="82"/>
      <c r="J22" s="60"/>
      <c r="K22" s="67"/>
      <c r="L22" s="60"/>
    </row>
    <row r="23" ht="20.25" customHeight="1" spans="1:12">
      <c r="A23" s="72">
        <v>21103</v>
      </c>
      <c r="B23" s="69" t="s">
        <v>351</v>
      </c>
      <c r="C23" s="62">
        <f>D23+E23</f>
        <v>35.27</v>
      </c>
      <c r="D23" s="66">
        <v>25.27</v>
      </c>
      <c r="E23" s="62">
        <f t="shared" ref="E23" si="7">E24</f>
        <v>10</v>
      </c>
      <c r="F23" s="92"/>
      <c r="G23" s="93"/>
      <c r="H23" s="94"/>
      <c r="I23" s="94"/>
      <c r="J23" s="92"/>
      <c r="K23" s="93"/>
      <c r="L23" s="92"/>
    </row>
    <row r="24" ht="20.25" customHeight="1" spans="1:12">
      <c r="A24" s="77">
        <v>2110304</v>
      </c>
      <c r="B24" s="71" t="s">
        <v>352</v>
      </c>
      <c r="C24" s="62">
        <f>D24+E24</f>
        <v>35.27</v>
      </c>
      <c r="D24" s="95">
        <v>25.27</v>
      </c>
      <c r="E24" s="62">
        <v>10</v>
      </c>
      <c r="F24" s="60"/>
      <c r="G24" s="67"/>
      <c r="H24" s="82"/>
      <c r="I24" s="82"/>
      <c r="J24" s="60"/>
      <c r="K24" s="67"/>
      <c r="L24" s="60"/>
    </row>
    <row r="25" ht="20.25" customHeight="1" spans="1:12">
      <c r="A25" s="79" t="s">
        <v>353</v>
      </c>
      <c r="B25" s="65" t="s">
        <v>354</v>
      </c>
      <c r="C25" s="66">
        <f>C26+C30+C32+C34+C36</f>
        <v>15698.27</v>
      </c>
      <c r="D25" s="66">
        <f t="shared" ref="D25:F25" si="8">D26+D30+D32+D34+D36</f>
        <v>417.98</v>
      </c>
      <c r="E25" s="66">
        <f t="shared" si="8"/>
        <v>11130.29</v>
      </c>
      <c r="F25" s="66">
        <f t="shared" si="8"/>
        <v>4150</v>
      </c>
      <c r="G25" s="67"/>
      <c r="H25" s="82"/>
      <c r="I25" s="82"/>
      <c r="J25" s="60"/>
      <c r="K25" s="67"/>
      <c r="L25" s="60"/>
    </row>
    <row r="26" ht="20.25" customHeight="1" spans="1:12">
      <c r="A26" s="79" t="s">
        <v>355</v>
      </c>
      <c r="B26" s="69" t="s">
        <v>356</v>
      </c>
      <c r="C26" s="66">
        <f t="shared" ref="C26:E26" si="9">C27+C28+C29</f>
        <v>3328.37</v>
      </c>
      <c r="D26" s="66">
        <f t="shared" si="9"/>
        <v>22.08</v>
      </c>
      <c r="E26" s="66">
        <f t="shared" si="9"/>
        <v>3306.29</v>
      </c>
      <c r="F26" s="60"/>
      <c r="G26" s="67"/>
      <c r="H26" s="82"/>
      <c r="I26" s="82"/>
      <c r="J26" s="60"/>
      <c r="K26" s="67"/>
      <c r="L26" s="60"/>
    </row>
    <row r="27" ht="20.25" customHeight="1" spans="1:12">
      <c r="A27" s="77">
        <v>2120101</v>
      </c>
      <c r="B27" s="71" t="s">
        <v>357</v>
      </c>
      <c r="C27" s="62">
        <f>D27+E27</f>
        <v>776.4</v>
      </c>
      <c r="D27" s="66">
        <v>0.11</v>
      </c>
      <c r="E27" s="62">
        <v>776.29</v>
      </c>
      <c r="F27" s="62"/>
      <c r="G27" s="93"/>
      <c r="H27" s="94"/>
      <c r="I27" s="94"/>
      <c r="J27" s="92"/>
      <c r="K27" s="93"/>
      <c r="L27" s="92"/>
    </row>
    <row r="28" ht="20.25" customHeight="1" spans="1:12">
      <c r="A28" s="77">
        <v>2120102</v>
      </c>
      <c r="B28" s="71" t="s">
        <v>358</v>
      </c>
      <c r="C28" s="62">
        <f t="shared" ref="C28:C29" si="10">D28+E28</f>
        <v>1608.58</v>
      </c>
      <c r="D28" s="66">
        <v>6.88</v>
      </c>
      <c r="E28" s="62">
        <v>1601.7</v>
      </c>
      <c r="F28" s="63"/>
      <c r="G28" s="44"/>
      <c r="H28" s="82"/>
      <c r="I28" s="82"/>
      <c r="J28" s="60"/>
      <c r="K28" s="67"/>
      <c r="L28" s="60"/>
    </row>
    <row r="29" ht="20.25" customHeight="1" spans="1:12">
      <c r="A29" s="77">
        <v>2120104</v>
      </c>
      <c r="B29" s="71" t="s">
        <v>359</v>
      </c>
      <c r="C29" s="62">
        <f t="shared" si="10"/>
        <v>943.39</v>
      </c>
      <c r="D29" s="66">
        <v>15.09</v>
      </c>
      <c r="E29" s="62">
        <v>928.3</v>
      </c>
      <c r="F29" s="62"/>
      <c r="G29" s="67"/>
      <c r="H29" s="82"/>
      <c r="I29" s="82"/>
      <c r="J29" s="60"/>
      <c r="K29" s="67"/>
      <c r="L29" s="60"/>
    </row>
    <row r="30" ht="20.25" customHeight="1" spans="1:12">
      <c r="A30" s="79">
        <v>21203</v>
      </c>
      <c r="B30" s="69" t="s">
        <v>360</v>
      </c>
      <c r="C30" s="66">
        <f>C31</f>
        <v>2447.54</v>
      </c>
      <c r="D30" s="66">
        <f>D31</f>
        <v>69.56</v>
      </c>
      <c r="E30" s="66">
        <f>E31</f>
        <v>2377.98</v>
      </c>
      <c r="F30" s="60"/>
      <c r="G30" s="67"/>
      <c r="H30" s="82"/>
      <c r="I30" s="82"/>
      <c r="J30" s="60"/>
      <c r="K30" s="67"/>
      <c r="L30" s="60"/>
    </row>
    <row r="31" ht="20.25" customHeight="1" spans="1:12">
      <c r="A31" s="77">
        <v>2120399</v>
      </c>
      <c r="B31" s="71" t="s">
        <v>361</v>
      </c>
      <c r="C31" s="62">
        <f>D31+E31+F31</f>
        <v>2447.54</v>
      </c>
      <c r="D31" s="66">
        <v>69.56</v>
      </c>
      <c r="E31" s="66">
        <v>2377.98</v>
      </c>
      <c r="F31" s="60"/>
      <c r="G31" s="67"/>
      <c r="H31" s="82"/>
      <c r="I31" s="82"/>
      <c r="J31" s="60"/>
      <c r="K31" s="67"/>
      <c r="L31" s="60"/>
    </row>
    <row r="32" ht="20.25" customHeight="1" spans="1:12">
      <c r="A32" s="79">
        <v>21205</v>
      </c>
      <c r="B32" s="69" t="s">
        <v>362</v>
      </c>
      <c r="C32" s="80">
        <f>C33</f>
        <v>5620.33</v>
      </c>
      <c r="D32" s="80">
        <f>D33</f>
        <v>174.31</v>
      </c>
      <c r="E32" s="80">
        <f>E33</f>
        <v>5446.02</v>
      </c>
      <c r="F32" s="92"/>
      <c r="G32" s="93"/>
      <c r="H32" s="94"/>
      <c r="I32" s="94"/>
      <c r="J32" s="92"/>
      <c r="K32" s="93"/>
      <c r="L32" s="92"/>
    </row>
    <row r="33" ht="20.25" customHeight="1" spans="1:12">
      <c r="A33" s="77">
        <v>2120501</v>
      </c>
      <c r="B33" s="71" t="s">
        <v>363</v>
      </c>
      <c r="C33" s="62">
        <f>D33+E33+F33</f>
        <v>5620.33</v>
      </c>
      <c r="D33" s="66">
        <v>174.31</v>
      </c>
      <c r="E33" s="66">
        <v>5446.02</v>
      </c>
      <c r="F33" s="60"/>
      <c r="G33" s="67"/>
      <c r="H33" s="82"/>
      <c r="I33" s="82"/>
      <c r="J33" s="60"/>
      <c r="K33" s="67"/>
      <c r="L33" s="60"/>
    </row>
    <row r="34" s="49" customFormat="1" ht="20.25" customHeight="1" spans="1:12">
      <c r="A34" s="79">
        <v>21213</v>
      </c>
      <c r="B34" s="69" t="s">
        <v>364</v>
      </c>
      <c r="C34" s="81">
        <f t="shared" ref="C34:F34" si="11">C35</f>
        <v>4150</v>
      </c>
      <c r="D34" s="81">
        <f t="shared" si="11"/>
        <v>0</v>
      </c>
      <c r="E34" s="81">
        <f t="shared" si="11"/>
        <v>0</v>
      </c>
      <c r="F34" s="81">
        <f t="shared" si="11"/>
        <v>4150</v>
      </c>
      <c r="G34" s="67"/>
      <c r="H34" s="82"/>
      <c r="I34" s="82"/>
      <c r="J34" s="60"/>
      <c r="K34" s="67"/>
      <c r="L34" s="60"/>
    </row>
    <row r="35" s="49" customFormat="1" ht="20.25" customHeight="1" spans="1:12">
      <c r="A35" s="77">
        <v>2121302</v>
      </c>
      <c r="B35" s="71" t="s">
        <v>458</v>
      </c>
      <c r="C35" s="62">
        <v>4150</v>
      </c>
      <c r="D35" s="66"/>
      <c r="E35" s="62"/>
      <c r="F35" s="81">
        <v>4150</v>
      </c>
      <c r="G35" s="67"/>
      <c r="H35" s="82"/>
      <c r="I35" s="82"/>
      <c r="J35" s="60"/>
      <c r="K35" s="67"/>
      <c r="L35" s="60"/>
    </row>
    <row r="36" s="49" customFormat="1" ht="20.25" customHeight="1" spans="1:12">
      <c r="A36" s="79">
        <v>21299</v>
      </c>
      <c r="B36" s="69" t="s">
        <v>494</v>
      </c>
      <c r="C36" s="80">
        <f>C37</f>
        <v>152.03</v>
      </c>
      <c r="D36" s="80">
        <f>D37</f>
        <v>152.03</v>
      </c>
      <c r="E36" s="83"/>
      <c r="F36" s="81"/>
      <c r="G36" s="67"/>
      <c r="H36" s="82"/>
      <c r="I36" s="82"/>
      <c r="J36" s="60"/>
      <c r="K36" s="67"/>
      <c r="L36" s="60"/>
    </row>
    <row r="37" s="49" customFormat="1" ht="20.25" customHeight="1" spans="1:12">
      <c r="A37" s="77">
        <v>2129901</v>
      </c>
      <c r="B37" s="71" t="s">
        <v>495</v>
      </c>
      <c r="C37" s="62">
        <f>D37</f>
        <v>152.03</v>
      </c>
      <c r="D37" s="80">
        <v>152.03</v>
      </c>
      <c r="E37" s="83"/>
      <c r="F37" s="81"/>
      <c r="G37" s="67"/>
      <c r="H37" s="82"/>
      <c r="I37" s="82"/>
      <c r="J37" s="60"/>
      <c r="K37" s="67"/>
      <c r="L37" s="60"/>
    </row>
    <row r="38" s="49" customFormat="1" ht="20.25" customHeight="1" spans="1:12">
      <c r="A38" s="79">
        <v>213</v>
      </c>
      <c r="B38" s="72" t="s">
        <v>472</v>
      </c>
      <c r="C38" s="62">
        <f>C39+C41</f>
        <v>440</v>
      </c>
      <c r="D38" s="62">
        <f>D39+D41</f>
        <v>440</v>
      </c>
      <c r="E38" s="83"/>
      <c r="F38" s="81"/>
      <c r="G38" s="67"/>
      <c r="H38" s="82"/>
      <c r="I38" s="82"/>
      <c r="J38" s="60"/>
      <c r="K38" s="67"/>
      <c r="L38" s="60"/>
    </row>
    <row r="39" s="49" customFormat="1" ht="20.25" customHeight="1" spans="1:12">
      <c r="A39" s="79">
        <v>21307</v>
      </c>
      <c r="B39" s="69" t="s">
        <v>496</v>
      </c>
      <c r="C39" s="62">
        <f t="shared" ref="C39:C42" si="12">D39</f>
        <v>390</v>
      </c>
      <c r="D39" s="80">
        <f>D40</f>
        <v>390</v>
      </c>
      <c r="E39" s="83"/>
      <c r="F39" s="81"/>
      <c r="G39" s="67"/>
      <c r="H39" s="82"/>
      <c r="I39" s="82"/>
      <c r="J39" s="60"/>
      <c r="K39" s="67"/>
      <c r="L39" s="60"/>
    </row>
    <row r="40" s="49" customFormat="1" ht="20.25" customHeight="1" spans="1:12">
      <c r="A40" s="77">
        <v>2130701</v>
      </c>
      <c r="B40" s="71" t="s">
        <v>497</v>
      </c>
      <c r="C40" s="62">
        <f t="shared" si="12"/>
        <v>390</v>
      </c>
      <c r="D40" s="80">
        <v>390</v>
      </c>
      <c r="E40" s="83"/>
      <c r="F40" s="81"/>
      <c r="G40" s="67"/>
      <c r="H40" s="82"/>
      <c r="I40" s="82"/>
      <c r="J40" s="60"/>
      <c r="K40" s="67"/>
      <c r="L40" s="60"/>
    </row>
    <row r="41" s="49" customFormat="1" ht="20.25" customHeight="1" spans="1:12">
      <c r="A41" s="79">
        <v>21367</v>
      </c>
      <c r="B41" s="69" t="s">
        <v>498</v>
      </c>
      <c r="C41" s="62">
        <f t="shared" si="12"/>
        <v>50</v>
      </c>
      <c r="D41" s="80">
        <v>50</v>
      </c>
      <c r="E41" s="83"/>
      <c r="F41" s="81"/>
      <c r="G41" s="67"/>
      <c r="H41" s="82"/>
      <c r="I41" s="82"/>
      <c r="J41" s="60"/>
      <c r="K41" s="67"/>
      <c r="L41" s="60"/>
    </row>
    <row r="42" s="49" customFormat="1" ht="20.25" customHeight="1" spans="1:12">
      <c r="A42" s="77">
        <v>2136799</v>
      </c>
      <c r="B42" s="71" t="s">
        <v>499</v>
      </c>
      <c r="C42" s="62">
        <f t="shared" si="12"/>
        <v>50</v>
      </c>
      <c r="D42" s="80">
        <v>50</v>
      </c>
      <c r="E42" s="83"/>
      <c r="F42" s="81"/>
      <c r="G42" s="67"/>
      <c r="H42" s="82"/>
      <c r="I42" s="82"/>
      <c r="J42" s="60"/>
      <c r="K42" s="67"/>
      <c r="L42" s="60"/>
    </row>
    <row r="43" ht="20.25" customHeight="1" spans="1:12">
      <c r="A43" s="79" t="s">
        <v>366</v>
      </c>
      <c r="B43" s="65" t="s">
        <v>367</v>
      </c>
      <c r="C43" s="80">
        <f t="shared" ref="C43:E44" si="13">C44</f>
        <v>153.55</v>
      </c>
      <c r="D43" s="80">
        <f t="shared" si="13"/>
        <v>9.83</v>
      </c>
      <c r="E43" s="80">
        <f t="shared" si="13"/>
        <v>143.72</v>
      </c>
      <c r="F43" s="92"/>
      <c r="G43" s="93"/>
      <c r="H43" s="94"/>
      <c r="I43" s="94"/>
      <c r="J43" s="92"/>
      <c r="K43" s="93"/>
      <c r="L43" s="92"/>
    </row>
    <row r="44" ht="20.25" customHeight="1" spans="1:12">
      <c r="A44" s="79" t="s">
        <v>368</v>
      </c>
      <c r="B44" s="69" t="s">
        <v>369</v>
      </c>
      <c r="C44" s="66">
        <f t="shared" si="13"/>
        <v>153.55</v>
      </c>
      <c r="D44" s="66">
        <f t="shared" si="13"/>
        <v>9.83</v>
      </c>
      <c r="E44" s="66">
        <f t="shared" si="13"/>
        <v>143.72</v>
      </c>
      <c r="F44" s="60"/>
      <c r="G44" s="67"/>
      <c r="H44" s="82"/>
      <c r="I44" s="82"/>
      <c r="J44" s="60"/>
      <c r="K44" s="67"/>
      <c r="L44" s="60"/>
    </row>
    <row r="45" ht="20.25" customHeight="1" spans="1:12">
      <c r="A45" s="77" t="s">
        <v>370</v>
      </c>
      <c r="B45" s="71" t="s">
        <v>371</v>
      </c>
      <c r="C45" s="62">
        <f>D45+E45</f>
        <v>153.55</v>
      </c>
      <c r="D45" s="66">
        <v>9.83</v>
      </c>
      <c r="E45" s="62">
        <v>143.72</v>
      </c>
      <c r="F45" s="44"/>
      <c r="G45" s="44"/>
      <c r="H45" s="68"/>
      <c r="I45" s="68"/>
      <c r="J45" s="44"/>
      <c r="K45" s="44"/>
      <c r="L45" s="44"/>
    </row>
  </sheetData>
  <mergeCells count="10">
    <mergeCell ref="A5:B5"/>
    <mergeCell ref="H5:I5"/>
    <mergeCell ref="C5:C6"/>
    <mergeCell ref="D5:D6"/>
    <mergeCell ref="E5:E6"/>
    <mergeCell ref="F5:F6"/>
    <mergeCell ref="G5:G6"/>
    <mergeCell ref="J5:J6"/>
    <mergeCell ref="K5:K6"/>
    <mergeCell ref="L5:L6"/>
  </mergeCells>
  <printOptions horizontalCentered="1"/>
  <pageMargins left="0" right="0" top="0.999305555555556" bottom="0.999305555555556" header="0.499305555555556" footer="0.499305555555556"/>
  <pageSetup paperSize="9" orientation="landscape"/>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4"/>
  <sheetViews>
    <sheetView workbookViewId="0">
      <selection activeCell="F51" sqref="F51"/>
    </sheetView>
  </sheetViews>
  <sheetFormatPr defaultColWidth="6.875" defaultRowHeight="12.75" customHeight="1" outlineLevelCol="7"/>
  <cols>
    <col min="1" max="1" width="17.125" style="49" customWidth="1"/>
    <col min="2" max="2" width="34.875" style="49" customWidth="1"/>
    <col min="3" max="8" width="18" style="49" customWidth="1"/>
    <col min="9" max="256" width="6.875" style="49"/>
    <col min="257" max="257" width="17.125" style="49" customWidth="1"/>
    <col min="258" max="258" width="34.875" style="49" customWidth="1"/>
    <col min="259" max="264" width="18" style="49" customWidth="1"/>
    <col min="265" max="512" width="6.875" style="49"/>
    <col min="513" max="513" width="17.125" style="49" customWidth="1"/>
    <col min="514" max="514" width="34.875" style="49" customWidth="1"/>
    <col min="515" max="520" width="18" style="49" customWidth="1"/>
    <col min="521" max="768" width="6.875" style="49"/>
    <col min="769" max="769" width="17.125" style="49" customWidth="1"/>
    <col min="770" max="770" width="34.875" style="49" customWidth="1"/>
    <col min="771" max="776" width="18" style="49" customWidth="1"/>
    <col min="777" max="1024" width="6.875" style="49"/>
    <col min="1025" max="1025" width="17.125" style="49" customWidth="1"/>
    <col min="1026" max="1026" width="34.875" style="49" customWidth="1"/>
    <col min="1027" max="1032" width="18" style="49" customWidth="1"/>
    <col min="1033" max="1280" width="6.875" style="49"/>
    <col min="1281" max="1281" width="17.125" style="49" customWidth="1"/>
    <col min="1282" max="1282" width="34.875" style="49" customWidth="1"/>
    <col min="1283" max="1288" width="18" style="49" customWidth="1"/>
    <col min="1289" max="1536" width="6.875" style="49"/>
    <col min="1537" max="1537" width="17.125" style="49" customWidth="1"/>
    <col min="1538" max="1538" width="34.875" style="49" customWidth="1"/>
    <col min="1539" max="1544" width="18" style="49" customWidth="1"/>
    <col min="1545" max="1792" width="6.875" style="49"/>
    <col min="1793" max="1793" width="17.125" style="49" customWidth="1"/>
    <col min="1794" max="1794" width="34.875" style="49" customWidth="1"/>
    <col min="1795" max="1800" width="18" style="49" customWidth="1"/>
    <col min="1801" max="2048" width="6.875" style="49"/>
    <col min="2049" max="2049" width="17.125" style="49" customWidth="1"/>
    <col min="2050" max="2050" width="34.875" style="49" customWidth="1"/>
    <col min="2051" max="2056" width="18" style="49" customWidth="1"/>
    <col min="2057" max="2304" width="6.875" style="49"/>
    <col min="2305" max="2305" width="17.125" style="49" customWidth="1"/>
    <col min="2306" max="2306" width="34.875" style="49" customWidth="1"/>
    <col min="2307" max="2312" width="18" style="49" customWidth="1"/>
    <col min="2313" max="2560" width="6.875" style="49"/>
    <col min="2561" max="2561" width="17.125" style="49" customWidth="1"/>
    <col min="2562" max="2562" width="34.875" style="49" customWidth="1"/>
    <col min="2563" max="2568" width="18" style="49" customWidth="1"/>
    <col min="2569" max="2816" width="6.875" style="49"/>
    <col min="2817" max="2817" width="17.125" style="49" customWidth="1"/>
    <col min="2818" max="2818" width="34.875" style="49" customWidth="1"/>
    <col min="2819" max="2824" width="18" style="49" customWidth="1"/>
    <col min="2825" max="3072" width="6.875" style="49"/>
    <col min="3073" max="3073" width="17.125" style="49" customWidth="1"/>
    <col min="3074" max="3074" width="34.875" style="49" customWidth="1"/>
    <col min="3075" max="3080" width="18" style="49" customWidth="1"/>
    <col min="3081" max="3328" width="6.875" style="49"/>
    <col min="3329" max="3329" width="17.125" style="49" customWidth="1"/>
    <col min="3330" max="3330" width="34.875" style="49" customWidth="1"/>
    <col min="3331" max="3336" width="18" style="49" customWidth="1"/>
    <col min="3337" max="3584" width="6.875" style="49"/>
    <col min="3585" max="3585" width="17.125" style="49" customWidth="1"/>
    <col min="3586" max="3586" width="34.875" style="49" customWidth="1"/>
    <col min="3587" max="3592" width="18" style="49" customWidth="1"/>
    <col min="3593" max="3840" width="6.875" style="49"/>
    <col min="3841" max="3841" width="17.125" style="49" customWidth="1"/>
    <col min="3842" max="3842" width="34.875" style="49" customWidth="1"/>
    <col min="3843" max="3848" width="18" style="49" customWidth="1"/>
    <col min="3849" max="4096" width="6.875" style="49"/>
    <col min="4097" max="4097" width="17.125" style="49" customWidth="1"/>
    <col min="4098" max="4098" width="34.875" style="49" customWidth="1"/>
    <col min="4099" max="4104" width="18" style="49" customWidth="1"/>
    <col min="4105" max="4352" width="6.875" style="49"/>
    <col min="4353" max="4353" width="17.125" style="49" customWidth="1"/>
    <col min="4354" max="4354" width="34.875" style="49" customWidth="1"/>
    <col min="4355" max="4360" width="18" style="49" customWidth="1"/>
    <col min="4361" max="4608" width="6.875" style="49"/>
    <col min="4609" max="4609" width="17.125" style="49" customWidth="1"/>
    <col min="4610" max="4610" width="34.875" style="49" customWidth="1"/>
    <col min="4611" max="4616" width="18" style="49" customWidth="1"/>
    <col min="4617" max="4864" width="6.875" style="49"/>
    <col min="4865" max="4865" width="17.125" style="49" customWidth="1"/>
    <col min="4866" max="4866" width="34.875" style="49" customWidth="1"/>
    <col min="4867" max="4872" width="18" style="49" customWidth="1"/>
    <col min="4873" max="5120" width="6.875" style="49"/>
    <col min="5121" max="5121" width="17.125" style="49" customWidth="1"/>
    <col min="5122" max="5122" width="34.875" style="49" customWidth="1"/>
    <col min="5123" max="5128" width="18" style="49" customWidth="1"/>
    <col min="5129" max="5376" width="6.875" style="49"/>
    <col min="5377" max="5377" width="17.125" style="49" customWidth="1"/>
    <col min="5378" max="5378" width="34.875" style="49" customWidth="1"/>
    <col min="5379" max="5384" width="18" style="49" customWidth="1"/>
    <col min="5385" max="5632" width="6.875" style="49"/>
    <col min="5633" max="5633" width="17.125" style="49" customWidth="1"/>
    <col min="5634" max="5634" width="34.875" style="49" customWidth="1"/>
    <col min="5635" max="5640" width="18" style="49" customWidth="1"/>
    <col min="5641" max="5888" width="6.875" style="49"/>
    <col min="5889" max="5889" width="17.125" style="49" customWidth="1"/>
    <col min="5890" max="5890" width="34.875" style="49" customWidth="1"/>
    <col min="5891" max="5896" width="18" style="49" customWidth="1"/>
    <col min="5897" max="6144" width="6.875" style="49"/>
    <col min="6145" max="6145" width="17.125" style="49" customWidth="1"/>
    <col min="6146" max="6146" width="34.875" style="49" customWidth="1"/>
    <col min="6147" max="6152" width="18" style="49" customWidth="1"/>
    <col min="6153" max="6400" width="6.875" style="49"/>
    <col min="6401" max="6401" width="17.125" style="49" customWidth="1"/>
    <col min="6402" max="6402" width="34.875" style="49" customWidth="1"/>
    <col min="6403" max="6408" width="18" style="49" customWidth="1"/>
    <col min="6409" max="6656" width="6.875" style="49"/>
    <col min="6657" max="6657" width="17.125" style="49" customWidth="1"/>
    <col min="6658" max="6658" width="34.875" style="49" customWidth="1"/>
    <col min="6659" max="6664" width="18" style="49" customWidth="1"/>
    <col min="6665" max="6912" width="6.875" style="49"/>
    <col min="6913" max="6913" width="17.125" style="49" customWidth="1"/>
    <col min="6914" max="6914" width="34.875" style="49" customWidth="1"/>
    <col min="6915" max="6920" width="18" style="49" customWidth="1"/>
    <col min="6921" max="7168" width="6.875" style="49"/>
    <col min="7169" max="7169" width="17.125" style="49" customWidth="1"/>
    <col min="7170" max="7170" width="34.875" style="49" customWidth="1"/>
    <col min="7171" max="7176" width="18" style="49" customWidth="1"/>
    <col min="7177" max="7424" width="6.875" style="49"/>
    <col min="7425" max="7425" width="17.125" style="49" customWidth="1"/>
    <col min="7426" max="7426" width="34.875" style="49" customWidth="1"/>
    <col min="7427" max="7432" width="18" style="49" customWidth="1"/>
    <col min="7433" max="7680" width="6.875" style="49"/>
    <col min="7681" max="7681" width="17.125" style="49" customWidth="1"/>
    <col min="7682" max="7682" width="34.875" style="49" customWidth="1"/>
    <col min="7683" max="7688" width="18" style="49" customWidth="1"/>
    <col min="7689" max="7936" width="6.875" style="49"/>
    <col min="7937" max="7937" width="17.125" style="49" customWidth="1"/>
    <col min="7938" max="7938" width="34.875" style="49" customWidth="1"/>
    <col min="7939" max="7944" width="18" style="49" customWidth="1"/>
    <col min="7945" max="8192" width="6.875" style="49"/>
    <col min="8193" max="8193" width="17.125" style="49" customWidth="1"/>
    <col min="8194" max="8194" width="34.875" style="49" customWidth="1"/>
    <col min="8195" max="8200" width="18" style="49" customWidth="1"/>
    <col min="8201" max="8448" width="6.875" style="49"/>
    <col min="8449" max="8449" width="17.125" style="49" customWidth="1"/>
    <col min="8450" max="8450" width="34.875" style="49" customWidth="1"/>
    <col min="8451" max="8456" width="18" style="49" customWidth="1"/>
    <col min="8457" max="8704" width="6.875" style="49"/>
    <col min="8705" max="8705" width="17.125" style="49" customWidth="1"/>
    <col min="8706" max="8706" width="34.875" style="49" customWidth="1"/>
    <col min="8707" max="8712" width="18" style="49" customWidth="1"/>
    <col min="8713" max="8960" width="6.875" style="49"/>
    <col min="8961" max="8961" width="17.125" style="49" customWidth="1"/>
    <col min="8962" max="8962" width="34.875" style="49" customWidth="1"/>
    <col min="8963" max="8968" width="18" style="49" customWidth="1"/>
    <col min="8969" max="9216" width="6.875" style="49"/>
    <col min="9217" max="9217" width="17.125" style="49" customWidth="1"/>
    <col min="9218" max="9218" width="34.875" style="49" customWidth="1"/>
    <col min="9219" max="9224" width="18" style="49" customWidth="1"/>
    <col min="9225" max="9472" width="6.875" style="49"/>
    <col min="9473" max="9473" width="17.125" style="49" customWidth="1"/>
    <col min="9474" max="9474" width="34.875" style="49" customWidth="1"/>
    <col min="9475" max="9480" width="18" style="49" customWidth="1"/>
    <col min="9481" max="9728" width="6.875" style="49"/>
    <col min="9729" max="9729" width="17.125" style="49" customWidth="1"/>
    <col min="9730" max="9730" width="34.875" style="49" customWidth="1"/>
    <col min="9731" max="9736" width="18" style="49" customWidth="1"/>
    <col min="9737" max="9984" width="6.875" style="49"/>
    <col min="9985" max="9985" width="17.125" style="49" customWidth="1"/>
    <col min="9986" max="9986" width="34.875" style="49" customWidth="1"/>
    <col min="9987" max="9992" width="18" style="49" customWidth="1"/>
    <col min="9993" max="10240" width="6.875" style="49"/>
    <col min="10241" max="10241" width="17.125" style="49" customWidth="1"/>
    <col min="10242" max="10242" width="34.875" style="49" customWidth="1"/>
    <col min="10243" max="10248" width="18" style="49" customWidth="1"/>
    <col min="10249" max="10496" width="6.875" style="49"/>
    <col min="10497" max="10497" width="17.125" style="49" customWidth="1"/>
    <col min="10498" max="10498" width="34.875" style="49" customWidth="1"/>
    <col min="10499" max="10504" width="18" style="49" customWidth="1"/>
    <col min="10505" max="10752" width="6.875" style="49"/>
    <col min="10753" max="10753" width="17.125" style="49" customWidth="1"/>
    <col min="10754" max="10754" width="34.875" style="49" customWidth="1"/>
    <col min="10755" max="10760" width="18" style="49" customWidth="1"/>
    <col min="10761" max="11008" width="6.875" style="49"/>
    <col min="11009" max="11009" width="17.125" style="49" customWidth="1"/>
    <col min="11010" max="11010" width="34.875" style="49" customWidth="1"/>
    <col min="11011" max="11016" width="18" style="49" customWidth="1"/>
    <col min="11017" max="11264" width="6.875" style="49"/>
    <col min="11265" max="11265" width="17.125" style="49" customWidth="1"/>
    <col min="11266" max="11266" width="34.875" style="49" customWidth="1"/>
    <col min="11267" max="11272" width="18" style="49" customWidth="1"/>
    <col min="11273" max="11520" width="6.875" style="49"/>
    <col min="11521" max="11521" width="17.125" style="49" customWidth="1"/>
    <col min="11522" max="11522" width="34.875" style="49" customWidth="1"/>
    <col min="11523" max="11528" width="18" style="49" customWidth="1"/>
    <col min="11529" max="11776" width="6.875" style="49"/>
    <col min="11777" max="11777" width="17.125" style="49" customWidth="1"/>
    <col min="11778" max="11778" width="34.875" style="49" customWidth="1"/>
    <col min="11779" max="11784" width="18" style="49" customWidth="1"/>
    <col min="11785" max="12032" width="6.875" style="49"/>
    <col min="12033" max="12033" width="17.125" style="49" customWidth="1"/>
    <col min="12034" max="12034" width="34.875" style="49" customWidth="1"/>
    <col min="12035" max="12040" width="18" style="49" customWidth="1"/>
    <col min="12041" max="12288" width="6.875" style="49"/>
    <col min="12289" max="12289" width="17.125" style="49" customWidth="1"/>
    <col min="12290" max="12290" width="34.875" style="49" customWidth="1"/>
    <col min="12291" max="12296" width="18" style="49" customWidth="1"/>
    <col min="12297" max="12544" width="6.875" style="49"/>
    <col min="12545" max="12545" width="17.125" style="49" customWidth="1"/>
    <col min="12546" max="12546" width="34.875" style="49" customWidth="1"/>
    <col min="12547" max="12552" width="18" style="49" customWidth="1"/>
    <col min="12553" max="12800" width="6.875" style="49"/>
    <col min="12801" max="12801" width="17.125" style="49" customWidth="1"/>
    <col min="12802" max="12802" width="34.875" style="49" customWidth="1"/>
    <col min="12803" max="12808" width="18" style="49" customWidth="1"/>
    <col min="12809" max="13056" width="6.875" style="49"/>
    <col min="13057" max="13057" width="17.125" style="49" customWidth="1"/>
    <col min="13058" max="13058" width="34.875" style="49" customWidth="1"/>
    <col min="13059" max="13064" width="18" style="49" customWidth="1"/>
    <col min="13065" max="13312" width="6.875" style="49"/>
    <col min="13313" max="13313" width="17.125" style="49" customWidth="1"/>
    <col min="13314" max="13314" width="34.875" style="49" customWidth="1"/>
    <col min="13315" max="13320" width="18" style="49" customWidth="1"/>
    <col min="13321" max="13568" width="6.875" style="49"/>
    <col min="13569" max="13569" width="17.125" style="49" customWidth="1"/>
    <col min="13570" max="13570" width="34.875" style="49" customWidth="1"/>
    <col min="13571" max="13576" width="18" style="49" customWidth="1"/>
    <col min="13577" max="13824" width="6.875" style="49"/>
    <col min="13825" max="13825" width="17.125" style="49" customWidth="1"/>
    <col min="13826" max="13826" width="34.875" style="49" customWidth="1"/>
    <col min="13827" max="13832" width="18" style="49" customWidth="1"/>
    <col min="13833" max="14080" width="6.875" style="49"/>
    <col min="14081" max="14081" width="17.125" style="49" customWidth="1"/>
    <col min="14082" max="14082" width="34.875" style="49" customWidth="1"/>
    <col min="14083" max="14088" width="18" style="49" customWidth="1"/>
    <col min="14089" max="14336" width="6.875" style="49"/>
    <col min="14337" max="14337" width="17.125" style="49" customWidth="1"/>
    <col min="14338" max="14338" width="34.875" style="49" customWidth="1"/>
    <col min="14339" max="14344" width="18" style="49" customWidth="1"/>
    <col min="14345" max="14592" width="6.875" style="49"/>
    <col min="14593" max="14593" width="17.125" style="49" customWidth="1"/>
    <col min="14594" max="14594" width="34.875" style="49" customWidth="1"/>
    <col min="14595" max="14600" width="18" style="49" customWidth="1"/>
    <col min="14601" max="14848" width="6.875" style="49"/>
    <col min="14849" max="14849" width="17.125" style="49" customWidth="1"/>
    <col min="14850" max="14850" width="34.875" style="49" customWidth="1"/>
    <col min="14851" max="14856" width="18" style="49" customWidth="1"/>
    <col min="14857" max="15104" width="6.875" style="49"/>
    <col min="15105" max="15105" width="17.125" style="49" customWidth="1"/>
    <col min="15106" max="15106" width="34.875" style="49" customWidth="1"/>
    <col min="15107" max="15112" width="18" style="49" customWidth="1"/>
    <col min="15113" max="15360" width="6.875" style="49"/>
    <col min="15361" max="15361" width="17.125" style="49" customWidth="1"/>
    <col min="15362" max="15362" width="34.875" style="49" customWidth="1"/>
    <col min="15363" max="15368" width="18" style="49" customWidth="1"/>
    <col min="15369" max="15616" width="6.875" style="49"/>
    <col min="15617" max="15617" width="17.125" style="49" customWidth="1"/>
    <col min="15618" max="15618" width="34.875" style="49" customWidth="1"/>
    <col min="15619" max="15624" width="18" style="49" customWidth="1"/>
    <col min="15625" max="15872" width="6.875" style="49"/>
    <col min="15873" max="15873" width="17.125" style="49" customWidth="1"/>
    <col min="15874" max="15874" width="34.875" style="49" customWidth="1"/>
    <col min="15875" max="15880" width="18" style="49" customWidth="1"/>
    <col min="15881" max="16128" width="6.875" style="49"/>
    <col min="16129" max="16129" width="17.125" style="49" customWidth="1"/>
    <col min="16130" max="16130" width="34.875" style="49" customWidth="1"/>
    <col min="16131" max="16136" width="18" style="49" customWidth="1"/>
    <col min="16137" max="16384" width="6.875" style="49"/>
  </cols>
  <sheetData>
    <row r="1" spans="1:2">
      <c r="A1" s="50" t="s">
        <v>500</v>
      </c>
      <c r="B1" s="51"/>
    </row>
    <row r="2" ht="33" spans="1:8">
      <c r="A2" s="52" t="s">
        <v>501</v>
      </c>
      <c r="B2" s="53"/>
      <c r="C2" s="53"/>
      <c r="D2" s="53"/>
      <c r="E2" s="53"/>
      <c r="F2" s="53"/>
      <c r="G2" s="53"/>
      <c r="H2" s="54"/>
    </row>
    <row r="3" ht="18.75" spans="1:8">
      <c r="A3" s="55"/>
      <c r="B3" s="56"/>
      <c r="C3" s="53"/>
      <c r="D3" s="53"/>
      <c r="E3" s="53"/>
      <c r="F3" s="53"/>
      <c r="G3" s="53"/>
      <c r="H3" s="54"/>
    </row>
    <row r="4" ht="14.25" spans="1:8">
      <c r="A4" s="57"/>
      <c r="B4" s="58"/>
      <c r="C4" s="57"/>
      <c r="D4" s="57"/>
      <c r="E4" s="57"/>
      <c r="F4" s="57"/>
      <c r="G4" s="57"/>
      <c r="H4" s="59" t="s">
        <v>313</v>
      </c>
    </row>
    <row r="5" ht="28.5" spans="1:8">
      <c r="A5" s="44" t="s">
        <v>334</v>
      </c>
      <c r="B5" s="44" t="s">
        <v>335</v>
      </c>
      <c r="C5" s="44" t="s">
        <v>318</v>
      </c>
      <c r="D5" s="60" t="s">
        <v>337</v>
      </c>
      <c r="E5" s="44" t="s">
        <v>338</v>
      </c>
      <c r="F5" s="44" t="s">
        <v>502</v>
      </c>
      <c r="G5" s="44" t="s">
        <v>503</v>
      </c>
      <c r="H5" s="44" t="s">
        <v>504</v>
      </c>
    </row>
    <row r="6" ht="21.75" customHeight="1" spans="1:8">
      <c r="A6" s="61" t="s">
        <v>318</v>
      </c>
      <c r="B6" s="61"/>
      <c r="C6" s="62">
        <f t="shared" ref="C6:E6" si="0">C7+C10+C15+C21+C24+C37+C42</f>
        <v>16983.74</v>
      </c>
      <c r="D6" s="62">
        <f t="shared" si="0"/>
        <v>3431.98</v>
      </c>
      <c r="E6" s="62">
        <f t="shared" si="0"/>
        <v>13551.76</v>
      </c>
      <c r="F6" s="62"/>
      <c r="G6" s="63"/>
      <c r="H6" s="63"/>
    </row>
    <row r="7" ht="21.75" customHeight="1" spans="1:8">
      <c r="A7" s="64">
        <v>206</v>
      </c>
      <c r="B7" s="65" t="s">
        <v>470</v>
      </c>
      <c r="C7" s="66">
        <f>E7</f>
        <v>0.81</v>
      </c>
      <c r="D7" s="63"/>
      <c r="E7" s="66">
        <v>0.81</v>
      </c>
      <c r="F7" s="60"/>
      <c r="G7" s="67"/>
      <c r="H7" s="68"/>
    </row>
    <row r="8" ht="21.75" customHeight="1" spans="1:8">
      <c r="A8" s="64">
        <v>20604</v>
      </c>
      <c r="B8" s="69" t="s">
        <v>490</v>
      </c>
      <c r="C8" s="66">
        <f>E8</f>
        <v>0.81</v>
      </c>
      <c r="D8" s="63"/>
      <c r="E8" s="66">
        <v>0.81</v>
      </c>
      <c r="F8" s="60"/>
      <c r="G8" s="67"/>
      <c r="H8" s="68"/>
    </row>
    <row r="9" ht="21.75" customHeight="1" spans="1:8">
      <c r="A9" s="70">
        <v>2060404</v>
      </c>
      <c r="B9" s="71" t="s">
        <v>491</v>
      </c>
      <c r="C9" s="66">
        <f>E9</f>
        <v>0.81</v>
      </c>
      <c r="D9" s="63"/>
      <c r="E9" s="66">
        <v>0.81</v>
      </c>
      <c r="F9" s="60"/>
      <c r="G9" s="67"/>
      <c r="H9" s="68"/>
    </row>
    <row r="10" ht="21.75" customHeight="1" spans="1:8">
      <c r="A10" s="72">
        <v>208</v>
      </c>
      <c r="B10" s="65" t="s">
        <v>339</v>
      </c>
      <c r="C10" s="62">
        <f>D10+E10</f>
        <v>482.97</v>
      </c>
      <c r="D10" s="62">
        <f>D11</f>
        <v>482.97</v>
      </c>
      <c r="E10" s="62"/>
      <c r="F10" s="62"/>
      <c r="G10" s="63"/>
      <c r="H10" s="63"/>
    </row>
    <row r="11" ht="21.75" customHeight="1" spans="1:8">
      <c r="A11" s="72">
        <v>20805</v>
      </c>
      <c r="B11" s="69" t="s">
        <v>340</v>
      </c>
      <c r="C11" s="62">
        <f>C12+C13+C14</f>
        <v>482.97</v>
      </c>
      <c r="D11" s="62">
        <f>D12+D13+D14</f>
        <v>482.97</v>
      </c>
      <c r="E11" s="62"/>
      <c r="F11" s="62"/>
      <c r="G11" s="63"/>
      <c r="H11" s="63"/>
    </row>
    <row r="12" ht="21.75" customHeight="1" spans="1:8">
      <c r="A12" s="73">
        <v>2080505</v>
      </c>
      <c r="B12" s="74" t="s">
        <v>341</v>
      </c>
      <c r="C12" s="62">
        <f t="shared" ref="C12:C15" si="1">D12+E12</f>
        <v>215.34</v>
      </c>
      <c r="D12" s="75">
        <v>215.34</v>
      </c>
      <c r="E12" s="62"/>
      <c r="F12" s="62"/>
      <c r="G12" s="63"/>
      <c r="H12" s="63"/>
    </row>
    <row r="13" ht="21.75" customHeight="1" spans="1:8">
      <c r="A13" s="73">
        <v>2080506</v>
      </c>
      <c r="B13" s="71" t="s">
        <v>342</v>
      </c>
      <c r="C13" s="62">
        <f t="shared" si="1"/>
        <v>102.36</v>
      </c>
      <c r="D13" s="62">
        <v>102.36</v>
      </c>
      <c r="E13" s="62"/>
      <c r="F13" s="62"/>
      <c r="G13" s="63"/>
      <c r="H13" s="63"/>
    </row>
    <row r="14" ht="21.75" customHeight="1" spans="1:8">
      <c r="A14" s="73">
        <v>2080599</v>
      </c>
      <c r="B14" s="71" t="s">
        <v>343</v>
      </c>
      <c r="C14" s="62">
        <f t="shared" si="1"/>
        <v>165.27</v>
      </c>
      <c r="D14" s="62">
        <v>165.27</v>
      </c>
      <c r="E14" s="62"/>
      <c r="F14" s="62"/>
      <c r="G14" s="63"/>
      <c r="H14" s="63"/>
    </row>
    <row r="15" ht="21.75" customHeight="1" spans="1:8">
      <c r="A15" s="76">
        <v>210</v>
      </c>
      <c r="B15" s="65" t="s">
        <v>492</v>
      </c>
      <c r="C15" s="62">
        <f t="shared" si="1"/>
        <v>172.87</v>
      </c>
      <c r="D15" s="62">
        <f>D16</f>
        <v>172.87</v>
      </c>
      <c r="E15" s="62"/>
      <c r="F15" s="62"/>
      <c r="G15" s="63"/>
      <c r="H15" s="63"/>
    </row>
    <row r="16" ht="21.75" customHeight="1" spans="1:8">
      <c r="A16" s="76">
        <v>21011</v>
      </c>
      <c r="B16" s="69" t="s">
        <v>345</v>
      </c>
      <c r="C16" s="62">
        <f>C17+C18+C19+C20</f>
        <v>172.87</v>
      </c>
      <c r="D16" s="62">
        <f>D17+D18+D19+D20</f>
        <v>172.87</v>
      </c>
      <c r="E16" s="62"/>
      <c r="F16" s="62"/>
      <c r="G16" s="63"/>
      <c r="H16" s="63"/>
    </row>
    <row r="17" ht="21.75" customHeight="1" spans="1:8">
      <c r="A17" s="77">
        <v>2101101</v>
      </c>
      <c r="B17" s="71" t="s">
        <v>346</v>
      </c>
      <c r="C17" s="62">
        <f t="shared" ref="C17:C21" si="2">D17+E17</f>
        <v>38.53</v>
      </c>
      <c r="D17" s="62">
        <v>38.53</v>
      </c>
      <c r="E17" s="62"/>
      <c r="F17" s="62"/>
      <c r="G17" s="63"/>
      <c r="H17" s="63"/>
    </row>
    <row r="18" ht="21.75" customHeight="1" spans="1:8">
      <c r="A18" s="77">
        <v>2101102</v>
      </c>
      <c r="B18" s="72" t="s">
        <v>347</v>
      </c>
      <c r="C18" s="62">
        <f t="shared" si="2"/>
        <v>90.02</v>
      </c>
      <c r="D18" s="62">
        <v>90.02</v>
      </c>
      <c r="E18" s="62"/>
      <c r="F18" s="62"/>
      <c r="G18" s="63"/>
      <c r="H18" s="63"/>
    </row>
    <row r="19" ht="21.75" customHeight="1" spans="1:8">
      <c r="A19" s="77">
        <v>2101103</v>
      </c>
      <c r="B19" s="78" t="s">
        <v>348</v>
      </c>
      <c r="C19" s="62">
        <f t="shared" si="2"/>
        <v>8.48</v>
      </c>
      <c r="D19" s="62">
        <v>8.48</v>
      </c>
      <c r="E19" s="62"/>
      <c r="F19" s="62"/>
      <c r="G19" s="63"/>
      <c r="H19" s="63"/>
    </row>
    <row r="20" ht="21.75" customHeight="1" spans="1:8">
      <c r="A20" s="77">
        <v>2101199</v>
      </c>
      <c r="B20" s="78" t="s">
        <v>349</v>
      </c>
      <c r="C20" s="62">
        <f t="shared" si="2"/>
        <v>35.84</v>
      </c>
      <c r="D20" s="62">
        <v>35.84</v>
      </c>
      <c r="E20" s="62"/>
      <c r="F20" s="62"/>
      <c r="G20" s="63"/>
      <c r="H20" s="63"/>
    </row>
    <row r="21" ht="21.75" customHeight="1" spans="1:8">
      <c r="A21" s="72">
        <v>211</v>
      </c>
      <c r="B21" s="72" t="s">
        <v>350</v>
      </c>
      <c r="C21" s="62">
        <f t="shared" si="2"/>
        <v>35.27</v>
      </c>
      <c r="D21" s="62"/>
      <c r="E21" s="62">
        <f>E22</f>
        <v>35.27</v>
      </c>
      <c r="F21" s="62"/>
      <c r="G21" s="63"/>
      <c r="H21" s="63"/>
    </row>
    <row r="22" ht="21.75" customHeight="1" spans="1:8">
      <c r="A22" s="72">
        <v>21103</v>
      </c>
      <c r="B22" s="69" t="s">
        <v>351</v>
      </c>
      <c r="C22" s="62">
        <f>C23</f>
        <v>35.27</v>
      </c>
      <c r="D22" s="62"/>
      <c r="E22" s="62">
        <f t="shared" ref="E22" si="3">E23</f>
        <v>35.27</v>
      </c>
      <c r="F22" s="62"/>
      <c r="G22" s="63"/>
      <c r="H22" s="63"/>
    </row>
    <row r="23" ht="21.75" customHeight="1" spans="1:8">
      <c r="A23" s="77">
        <v>2110304</v>
      </c>
      <c r="B23" s="78" t="s">
        <v>352</v>
      </c>
      <c r="C23" s="62">
        <f t="shared" ref="C23:C25" si="4">D23+E23</f>
        <v>35.27</v>
      </c>
      <c r="D23" s="62"/>
      <c r="E23" s="62">
        <v>35.27</v>
      </c>
      <c r="F23" s="62"/>
      <c r="G23" s="63"/>
      <c r="H23" s="63"/>
    </row>
    <row r="24" ht="21.75" customHeight="1" spans="1:8">
      <c r="A24" s="79" t="s">
        <v>353</v>
      </c>
      <c r="B24" s="65" t="s">
        <v>354</v>
      </c>
      <c r="C24" s="62">
        <f t="shared" si="4"/>
        <v>15698.27</v>
      </c>
      <c r="D24" s="62">
        <f>D25+D29+D31+D33</f>
        <v>2622.59</v>
      </c>
      <c r="E24" s="62">
        <f>E25+E29+E31+E33+E35</f>
        <v>13075.68</v>
      </c>
      <c r="F24" s="62"/>
      <c r="G24" s="63"/>
      <c r="H24" s="63"/>
    </row>
    <row r="25" ht="21.75" customHeight="1" spans="1:8">
      <c r="A25" s="79" t="s">
        <v>355</v>
      </c>
      <c r="B25" s="69" t="s">
        <v>356</v>
      </c>
      <c r="C25" s="62">
        <f t="shared" si="4"/>
        <v>3328.37</v>
      </c>
      <c r="D25" s="62">
        <f>D26+D27+D28</f>
        <v>979.3</v>
      </c>
      <c r="E25" s="62">
        <f>E26+E27+E28</f>
        <v>2349.07</v>
      </c>
      <c r="F25" s="62"/>
      <c r="G25" s="63"/>
      <c r="H25" s="63"/>
    </row>
    <row r="26" ht="21.75" customHeight="1" spans="1:8">
      <c r="A26" s="77">
        <v>2120101</v>
      </c>
      <c r="B26" s="71" t="s">
        <v>357</v>
      </c>
      <c r="C26" s="62">
        <f t="shared" ref="C26:C29" si="5">D26+E26</f>
        <v>776.4</v>
      </c>
      <c r="D26" s="62">
        <v>776.4</v>
      </c>
      <c r="E26" s="62"/>
      <c r="F26" s="62"/>
      <c r="G26" s="63"/>
      <c r="H26" s="63"/>
    </row>
    <row r="27" ht="21.75" customHeight="1" spans="1:8">
      <c r="A27" s="77">
        <v>2120102</v>
      </c>
      <c r="B27" s="71" t="s">
        <v>358</v>
      </c>
      <c r="C27" s="62">
        <f t="shared" si="5"/>
        <v>1608.58</v>
      </c>
      <c r="D27" s="62">
        <v>0</v>
      </c>
      <c r="E27" s="62">
        <v>1608.58</v>
      </c>
      <c r="F27" s="62"/>
      <c r="G27" s="63"/>
      <c r="H27" s="63"/>
    </row>
    <row r="28" ht="21.75" customHeight="1" spans="1:8">
      <c r="A28" s="77">
        <v>2120104</v>
      </c>
      <c r="B28" s="78" t="s">
        <v>359</v>
      </c>
      <c r="C28" s="62">
        <f t="shared" si="5"/>
        <v>943.39</v>
      </c>
      <c r="D28" s="62">
        <v>202.9</v>
      </c>
      <c r="E28" s="62">
        <v>740.49</v>
      </c>
      <c r="F28" s="62"/>
      <c r="G28" s="63"/>
      <c r="H28" s="63"/>
    </row>
    <row r="29" ht="21.75" customHeight="1" spans="1:8">
      <c r="A29" s="79">
        <v>21203</v>
      </c>
      <c r="B29" s="69" t="s">
        <v>360</v>
      </c>
      <c r="C29" s="62">
        <f t="shared" si="5"/>
        <v>2447.54</v>
      </c>
      <c r="D29" s="62">
        <f>D30</f>
        <v>423.69</v>
      </c>
      <c r="E29" s="62">
        <f>E30</f>
        <v>2023.85</v>
      </c>
      <c r="F29" s="62"/>
      <c r="G29" s="63"/>
      <c r="H29" s="63"/>
    </row>
    <row r="30" ht="21.75" customHeight="1" spans="1:8">
      <c r="A30" s="77">
        <v>2120399</v>
      </c>
      <c r="B30" s="78" t="s">
        <v>361</v>
      </c>
      <c r="C30" s="62">
        <f t="shared" ref="C30:C31" si="6">D30+E30</f>
        <v>2447.54</v>
      </c>
      <c r="D30" s="62">
        <v>423.69</v>
      </c>
      <c r="E30" s="62">
        <v>2023.85</v>
      </c>
      <c r="F30" s="62"/>
      <c r="G30" s="63"/>
      <c r="H30" s="63"/>
    </row>
    <row r="31" ht="21.75" customHeight="1" spans="1:8">
      <c r="A31" s="79">
        <v>21205</v>
      </c>
      <c r="B31" s="69" t="s">
        <v>362</v>
      </c>
      <c r="C31" s="62">
        <f t="shared" si="6"/>
        <v>5620.33</v>
      </c>
      <c r="D31" s="62">
        <f>D32</f>
        <v>1219.6</v>
      </c>
      <c r="E31" s="62">
        <f>E32</f>
        <v>4400.73</v>
      </c>
      <c r="F31" s="62"/>
      <c r="G31" s="63"/>
      <c r="H31" s="63"/>
    </row>
    <row r="32" ht="21.75" customHeight="1" spans="1:8">
      <c r="A32" s="77">
        <v>2120501</v>
      </c>
      <c r="B32" s="78" t="s">
        <v>363</v>
      </c>
      <c r="C32" s="62">
        <f t="shared" ref="C32:C33" si="7">D32+E32</f>
        <v>5620.33</v>
      </c>
      <c r="D32" s="62">
        <v>1219.6</v>
      </c>
      <c r="E32" s="62">
        <v>4400.73</v>
      </c>
      <c r="F32" s="62"/>
      <c r="G32" s="63"/>
      <c r="H32" s="63"/>
    </row>
    <row r="33" ht="21.75" customHeight="1" spans="1:8">
      <c r="A33" s="79">
        <v>21213</v>
      </c>
      <c r="B33" s="69" t="s">
        <v>364</v>
      </c>
      <c r="C33" s="62">
        <f t="shared" si="7"/>
        <v>4150</v>
      </c>
      <c r="D33" s="62"/>
      <c r="E33" s="62">
        <f>E34</f>
        <v>4150</v>
      </c>
      <c r="F33" s="62"/>
      <c r="G33" s="63"/>
      <c r="H33" s="63"/>
    </row>
    <row r="34" ht="21.75" customHeight="1" spans="1:8">
      <c r="A34" s="77">
        <v>2121302</v>
      </c>
      <c r="B34" s="78" t="s">
        <v>365</v>
      </c>
      <c r="C34" s="62">
        <v>4150</v>
      </c>
      <c r="D34" s="62"/>
      <c r="E34" s="62">
        <v>4150</v>
      </c>
      <c r="F34" s="62"/>
      <c r="G34" s="63"/>
      <c r="H34" s="63"/>
    </row>
    <row r="35" ht="20.25" customHeight="1" spans="1:8">
      <c r="A35" s="79">
        <v>21299</v>
      </c>
      <c r="B35" s="69" t="s">
        <v>494</v>
      </c>
      <c r="C35" s="80">
        <f>C36</f>
        <v>152.03</v>
      </c>
      <c r="D35" s="66"/>
      <c r="E35" s="62">
        <f>E36</f>
        <v>152.03</v>
      </c>
      <c r="F35" s="81"/>
      <c r="G35" s="67"/>
      <c r="H35" s="68"/>
    </row>
    <row r="36" ht="20.25" customHeight="1" spans="1:8">
      <c r="A36" s="77">
        <v>2129901</v>
      </c>
      <c r="B36" s="71" t="s">
        <v>495</v>
      </c>
      <c r="C36" s="62">
        <f>E36</f>
        <v>152.03</v>
      </c>
      <c r="D36" s="63"/>
      <c r="E36" s="66">
        <v>152.03</v>
      </c>
      <c r="F36" s="81"/>
      <c r="G36" s="67"/>
      <c r="H36" s="68"/>
    </row>
    <row r="37" ht="20.25" customHeight="1" spans="1:8">
      <c r="A37" s="79">
        <v>213</v>
      </c>
      <c r="B37" s="72" t="s">
        <v>472</v>
      </c>
      <c r="C37" s="81">
        <f t="shared" ref="C37" si="8">C38+C40</f>
        <v>440</v>
      </c>
      <c r="D37" s="81"/>
      <c r="E37" s="81">
        <f>E38+E40</f>
        <v>440</v>
      </c>
      <c r="F37" s="67"/>
      <c r="G37" s="82"/>
      <c r="H37" s="68"/>
    </row>
    <row r="38" ht="20.25" customHeight="1" spans="1:8">
      <c r="A38" s="79">
        <v>21307</v>
      </c>
      <c r="B38" s="69" t="s">
        <v>496</v>
      </c>
      <c r="C38" s="81">
        <f t="shared" ref="C38" si="9">C39</f>
        <v>390</v>
      </c>
      <c r="D38" s="81"/>
      <c r="E38" s="81">
        <f>E39</f>
        <v>390</v>
      </c>
      <c r="F38" s="67"/>
      <c r="G38" s="82"/>
      <c r="H38" s="68"/>
    </row>
    <row r="39" ht="20.25" customHeight="1" spans="1:8">
      <c r="A39" s="77">
        <v>2130701</v>
      </c>
      <c r="B39" s="71" t="s">
        <v>497</v>
      </c>
      <c r="C39" s="62">
        <v>390</v>
      </c>
      <c r="D39" s="83"/>
      <c r="E39" s="81">
        <v>390</v>
      </c>
      <c r="F39" s="67"/>
      <c r="G39" s="82"/>
      <c r="H39" s="68"/>
    </row>
    <row r="40" ht="20.25" customHeight="1" spans="1:8">
      <c r="A40" s="79">
        <v>21367</v>
      </c>
      <c r="B40" s="69" t="s">
        <v>498</v>
      </c>
      <c r="C40" s="81">
        <f t="shared" ref="C40" si="10">C41</f>
        <v>50</v>
      </c>
      <c r="D40" s="81"/>
      <c r="E40" s="81">
        <f>E41</f>
        <v>50</v>
      </c>
      <c r="F40" s="67"/>
      <c r="G40" s="82"/>
      <c r="H40" s="68"/>
    </row>
    <row r="41" ht="20.25" customHeight="1" spans="1:8">
      <c r="A41" s="77">
        <v>2136799</v>
      </c>
      <c r="B41" s="71" t="s">
        <v>499</v>
      </c>
      <c r="C41" s="62">
        <v>50</v>
      </c>
      <c r="D41" s="83"/>
      <c r="E41" s="81">
        <v>50</v>
      </c>
      <c r="F41" s="67"/>
      <c r="G41" s="82"/>
      <c r="H41" s="68"/>
    </row>
    <row r="42" ht="21.75" customHeight="1" spans="1:8">
      <c r="A42" s="79" t="s">
        <v>366</v>
      </c>
      <c r="B42" s="65" t="s">
        <v>367</v>
      </c>
      <c r="C42" s="62">
        <f t="shared" ref="C42" si="11">D42+E42</f>
        <v>153.55</v>
      </c>
      <c r="D42" s="62">
        <f>D44</f>
        <v>153.55</v>
      </c>
      <c r="E42" s="62"/>
      <c r="F42" s="62"/>
      <c r="G42" s="63"/>
      <c r="H42" s="63"/>
    </row>
    <row r="43" ht="21.75" customHeight="1" spans="1:8">
      <c r="A43" s="79" t="s">
        <v>368</v>
      </c>
      <c r="B43" s="69" t="s">
        <v>369</v>
      </c>
      <c r="C43" s="62">
        <f>C44</f>
        <v>153.55</v>
      </c>
      <c r="D43" s="62">
        <f>D44</f>
        <v>153.55</v>
      </c>
      <c r="E43" s="62"/>
      <c r="F43" s="62"/>
      <c r="G43" s="63"/>
      <c r="H43" s="63"/>
    </row>
    <row r="44" ht="21.75" customHeight="1" spans="1:8">
      <c r="A44" s="77" t="s">
        <v>370</v>
      </c>
      <c r="B44" s="84" t="s">
        <v>371</v>
      </c>
      <c r="C44" s="62">
        <v>153.55</v>
      </c>
      <c r="D44" s="62">
        <v>153.55</v>
      </c>
      <c r="E44" s="62"/>
      <c r="F44" s="62"/>
      <c r="G44" s="63"/>
      <c r="H44" s="63"/>
    </row>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2018-2019对比表 </vt: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新增9 政府采购明细表</vt:lpstr>
      <vt:lpstr>绩效评价（城乡生活垃圾分类）</vt:lpstr>
      <vt:lpstr>绩效评价（渗滤液处置以及餐厨垃圾收运处置项目）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刘涛</cp:lastModifiedBy>
  <dcterms:created xsi:type="dcterms:W3CDTF">2015-06-05T18:19:00Z</dcterms:created>
  <dcterms:modified xsi:type="dcterms:W3CDTF">2022-06-29T04:02:50Z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2052-11.1.0.10700</vt:lpwstr>
  </property>
  <property fmtid="{D5CDD505-2E9C-101B-9397-08002B2CF9AE}" pid="3" name="ICV">
    <vt:lpwstr>1556E98C95EC4ADEB93609F350E54061</vt:lpwstr>
  </property>
</Properties>
</file>