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000" windowHeight="9675"/>
  </bookViews>
  <sheets>
    <sheet name="10" sheetId="2" r:id="rId1"/>
    <sheet name="Sheet1" sheetId="3" r:id="rId2"/>
  </sheets>
  <definedNames>
    <definedName name="_xlnm.Print_Area" localSheetId="0">'10'!$A$1:$L$9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2" i="3"/>
  <c r="H12"/>
  <c r="G12"/>
  <c r="F12"/>
  <c r="E12"/>
  <c r="G11"/>
  <c r="F11"/>
  <c r="G10"/>
  <c r="F10"/>
  <c r="G9"/>
  <c r="F9"/>
  <c r="K8"/>
  <c r="I8"/>
  <c r="H8"/>
  <c r="G8"/>
  <c r="F8"/>
  <c r="E8"/>
  <c r="G7"/>
  <c r="F7"/>
  <c r="G6"/>
  <c r="F6"/>
  <c r="L9" i="2"/>
</calcChain>
</file>

<file path=xl/sharedStrings.xml><?xml version="1.0" encoding="utf-8"?>
<sst xmlns="http://schemas.openxmlformats.org/spreadsheetml/2006/main" count="92" uniqueCount="64">
  <si>
    <t>重庆市綦江区文龙街道2025年10月临时救助报区审批表</t>
  </si>
  <si>
    <t>序号</t>
  </si>
  <si>
    <t>镇街</t>
  </si>
  <si>
    <t>村居</t>
  </si>
  <si>
    <t>姓名</t>
  </si>
  <si>
    <t>性别</t>
  </si>
  <si>
    <t>年龄</t>
  </si>
  <si>
    <t>人员类别</t>
  </si>
  <si>
    <t>家庭人口</t>
  </si>
  <si>
    <t>身份证号码</t>
  </si>
  <si>
    <t>现家庭住址</t>
  </si>
  <si>
    <t>困难类型</t>
  </si>
  <si>
    <t>街镇拟救助金额（元）</t>
  </si>
  <si>
    <t>文龙街道</t>
  </si>
  <si>
    <t>松榜村</t>
  </si>
  <si>
    <t>佘安川</t>
  </si>
  <si>
    <t>男</t>
  </si>
  <si>
    <t>B类</t>
  </si>
  <si>
    <t>松榜村6组</t>
  </si>
  <si>
    <t>长期维持基本医疗</t>
  </si>
  <si>
    <t>赵媛</t>
  </si>
  <si>
    <t>女</t>
  </si>
  <si>
    <t>松榜村3组</t>
  </si>
  <si>
    <t>重特大疾病</t>
  </si>
  <si>
    <t>红旗村</t>
  </si>
  <si>
    <t>丁志友</t>
  </si>
  <si>
    <t>红旗村9组</t>
  </si>
  <si>
    <t>重特大灾害</t>
  </si>
  <si>
    <t>余佳玲</t>
  </si>
  <si>
    <t>红旗村10组</t>
  </si>
  <si>
    <t>就学困难</t>
  </si>
  <si>
    <t>白庙村</t>
  </si>
  <si>
    <t>张纯纲</t>
  </si>
  <si>
    <t>白庙村1组</t>
  </si>
  <si>
    <t>其他生活困难</t>
  </si>
  <si>
    <t>天桥社区</t>
  </si>
  <si>
    <t>王梦姣</t>
  </si>
  <si>
    <t>九龙大道82号23-17-3</t>
  </si>
  <si>
    <t>文龙街道重大疾病临时救助发票清单</t>
  </si>
  <si>
    <t>填报单位： 文龙街道</t>
  </si>
  <si>
    <t>填报日期：2025年10月20日</t>
  </si>
  <si>
    <t>发票编号</t>
  </si>
  <si>
    <t>申请人姓名</t>
  </si>
  <si>
    <t>患者姓名</t>
  </si>
  <si>
    <t>医疗费用情况</t>
  </si>
  <si>
    <t>备注</t>
  </si>
  <si>
    <t>发票总额（元）</t>
  </si>
  <si>
    <t>报销和赔付合计（元）</t>
  </si>
  <si>
    <t>合医报销（元）</t>
  </si>
  <si>
    <t>医疗救助（元）</t>
  </si>
  <si>
    <t>惠民济困保赔付（元）</t>
  </si>
  <si>
    <t>其他报销和赔付（元）</t>
  </si>
  <si>
    <t>自费（元）</t>
  </si>
  <si>
    <t>合计</t>
  </si>
  <si>
    <t>民政办负责人：</t>
  </si>
  <si>
    <t>经办人：</t>
  </si>
  <si>
    <t>填表说明：1.5=6+7+8+9，4=5+10                                                                                                               2.此表需经办人和民政办负责人签字，盖公章。</t>
  </si>
  <si>
    <t>510223**********19</t>
    <phoneticPr fontId="12" type="noConversion"/>
  </si>
  <si>
    <t>500222**********49</t>
    <phoneticPr fontId="12" type="noConversion"/>
  </si>
  <si>
    <t>510223**********37</t>
    <phoneticPr fontId="12" type="noConversion"/>
  </si>
  <si>
    <t>500222**********24</t>
    <phoneticPr fontId="12" type="noConversion"/>
  </si>
  <si>
    <t>510223**********18</t>
    <phoneticPr fontId="12" type="noConversion"/>
  </si>
  <si>
    <t>500222**********41</t>
    <phoneticPr fontId="12" type="noConversion"/>
  </si>
  <si>
    <t>合计：</t>
    <phoneticPr fontId="12" type="noConversion"/>
  </si>
</sst>
</file>

<file path=xl/styles.xml><?xml version="1.0" encoding="utf-8"?>
<styleSheet xmlns="http://schemas.openxmlformats.org/spreadsheetml/2006/main">
  <numFmts count="2">
    <numFmt numFmtId="176" formatCode="0_);[Red]\(0\)"/>
    <numFmt numFmtId="177" formatCode="0_ "/>
  </numFmts>
  <fonts count="13">
    <font>
      <sz val="11"/>
      <color theme="1"/>
      <name val="宋体"/>
      <charset val="134"/>
      <scheme val="minor"/>
    </font>
    <font>
      <b/>
      <sz val="24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24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</borders>
  <cellStyleXfs count="5">
    <xf numFmtId="0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4" fillId="0" borderId="8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3" borderId="2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4" fillId="0" borderId="2" xfId="0" quotePrefix="1" applyNumberFormat="1" applyFont="1" applyFill="1" applyBorder="1" applyAlignment="1">
      <alignment horizontal="center" vertical="center" wrapText="1"/>
    </xf>
    <xf numFmtId="0" fontId="4" fillId="2" borderId="2" xfId="0" quotePrefix="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</cellXfs>
  <cellStyles count="5">
    <cellStyle name="常规" xfId="0" builtinId="0"/>
    <cellStyle name="常规 4" xfId="2"/>
    <cellStyle name="常规 4 2" xfId="4"/>
    <cellStyle name="常规 7" xfId="3"/>
    <cellStyle name="常规 7 6" xfId="1"/>
  </cellStyles>
  <dxfs count="6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9"/>
  <sheetViews>
    <sheetView tabSelected="1" view="pageBreakPreview" zoomScale="115" zoomScaleNormal="85" workbookViewId="0">
      <selection activeCell="N3" sqref="N3"/>
    </sheetView>
  </sheetViews>
  <sheetFormatPr defaultColWidth="9" defaultRowHeight="13.5"/>
  <cols>
    <col min="1" max="1" width="3.625" customWidth="1"/>
    <col min="2" max="2" width="8.25" customWidth="1"/>
    <col min="3" max="3" width="5.5" customWidth="1"/>
    <col min="4" max="4" width="6.625" customWidth="1"/>
    <col min="5" max="5" width="3.375" customWidth="1"/>
    <col min="6" max="6" width="4.75" customWidth="1"/>
    <col min="7" max="7" width="4.875" customWidth="1"/>
    <col min="8" max="8" width="5.125" customWidth="1"/>
    <col min="9" max="9" width="11.375" customWidth="1"/>
    <col min="10" max="10" width="9.25" customWidth="1"/>
    <col min="11" max="11" width="18.125" customWidth="1"/>
    <col min="12" max="12" width="21.125" style="7" customWidth="1"/>
  </cols>
  <sheetData>
    <row r="1" spans="1:12" ht="31.5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</row>
    <row r="2" spans="1:12" ht="38.1" customHeight="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18" t="s">
        <v>12</v>
      </c>
    </row>
    <row r="3" spans="1:12" ht="90.95" customHeight="1">
      <c r="A3" s="9">
        <v>1</v>
      </c>
      <c r="B3" s="10" t="s">
        <v>13</v>
      </c>
      <c r="C3" s="9" t="s">
        <v>14</v>
      </c>
      <c r="D3" s="9" t="s">
        <v>15</v>
      </c>
      <c r="E3" s="9" t="s">
        <v>16</v>
      </c>
      <c r="F3" s="9">
        <v>45</v>
      </c>
      <c r="G3" s="11" t="s">
        <v>17</v>
      </c>
      <c r="H3" s="11">
        <v>3</v>
      </c>
      <c r="I3" s="22" t="s">
        <v>57</v>
      </c>
      <c r="J3" s="9" t="s">
        <v>18</v>
      </c>
      <c r="K3" s="9" t="s">
        <v>19</v>
      </c>
      <c r="L3" s="9">
        <v>4000</v>
      </c>
    </row>
    <row r="4" spans="1:12" ht="105.95" customHeight="1">
      <c r="A4" s="9">
        <v>2</v>
      </c>
      <c r="B4" s="10" t="s">
        <v>13</v>
      </c>
      <c r="C4" s="9" t="s">
        <v>14</v>
      </c>
      <c r="D4" s="12" t="s">
        <v>20</v>
      </c>
      <c r="E4" s="9" t="s">
        <v>21</v>
      </c>
      <c r="F4" s="9">
        <v>36</v>
      </c>
      <c r="G4" s="9" t="s">
        <v>17</v>
      </c>
      <c r="H4" s="9">
        <v>2</v>
      </c>
      <c r="I4" s="22" t="s">
        <v>58</v>
      </c>
      <c r="J4" s="9" t="s">
        <v>22</v>
      </c>
      <c r="K4" s="19" t="s">
        <v>23</v>
      </c>
      <c r="L4" s="9">
        <v>18000</v>
      </c>
    </row>
    <row r="5" spans="1:12" ht="96.95" customHeight="1">
      <c r="A5" s="9">
        <v>3</v>
      </c>
      <c r="B5" s="10" t="s">
        <v>13</v>
      </c>
      <c r="C5" s="9" t="s">
        <v>24</v>
      </c>
      <c r="D5" s="12" t="s">
        <v>25</v>
      </c>
      <c r="E5" s="13" t="s">
        <v>16</v>
      </c>
      <c r="F5" s="13">
        <v>74</v>
      </c>
      <c r="G5" s="9" t="s">
        <v>17</v>
      </c>
      <c r="H5" s="13">
        <v>2</v>
      </c>
      <c r="I5" s="22" t="s">
        <v>59</v>
      </c>
      <c r="J5" s="12" t="s">
        <v>26</v>
      </c>
      <c r="K5" s="9" t="s">
        <v>27</v>
      </c>
      <c r="L5" s="9">
        <v>6900</v>
      </c>
    </row>
    <row r="6" spans="1:12" ht="38.1" customHeight="1">
      <c r="A6" s="9">
        <v>1</v>
      </c>
      <c r="B6" s="10" t="s">
        <v>13</v>
      </c>
      <c r="C6" s="9" t="s">
        <v>24</v>
      </c>
      <c r="D6" s="12" t="s">
        <v>28</v>
      </c>
      <c r="E6" s="9" t="s">
        <v>21</v>
      </c>
      <c r="F6" s="9">
        <v>19</v>
      </c>
      <c r="G6" s="9" t="s">
        <v>17</v>
      </c>
      <c r="H6" s="9">
        <v>3</v>
      </c>
      <c r="I6" s="22" t="s">
        <v>60</v>
      </c>
      <c r="J6" s="12" t="s">
        <v>29</v>
      </c>
      <c r="K6" s="19" t="s">
        <v>30</v>
      </c>
      <c r="L6" s="20">
        <v>2000</v>
      </c>
    </row>
    <row r="7" spans="1:12" ht="23.1" customHeight="1">
      <c r="A7" s="9">
        <v>2</v>
      </c>
      <c r="B7" s="10" t="s">
        <v>13</v>
      </c>
      <c r="C7" s="9" t="s">
        <v>31</v>
      </c>
      <c r="D7" s="14" t="s">
        <v>32</v>
      </c>
      <c r="E7" s="15" t="s">
        <v>16</v>
      </c>
      <c r="F7" s="15">
        <v>59</v>
      </c>
      <c r="G7" s="9" t="s">
        <v>17</v>
      </c>
      <c r="H7" s="16">
        <v>1</v>
      </c>
      <c r="I7" s="23" t="s">
        <v>61</v>
      </c>
      <c r="J7" s="9" t="s">
        <v>33</v>
      </c>
      <c r="K7" s="9" t="s">
        <v>34</v>
      </c>
      <c r="L7" s="21">
        <v>500</v>
      </c>
    </row>
    <row r="8" spans="1:12" ht="24">
      <c r="A8" s="9">
        <v>3</v>
      </c>
      <c r="B8" s="10" t="s">
        <v>13</v>
      </c>
      <c r="C8" s="17" t="s">
        <v>35</v>
      </c>
      <c r="D8" s="14" t="s">
        <v>36</v>
      </c>
      <c r="E8" s="15" t="s">
        <v>21</v>
      </c>
      <c r="F8" s="15">
        <v>25</v>
      </c>
      <c r="G8" s="9" t="s">
        <v>17</v>
      </c>
      <c r="H8" s="16">
        <v>2</v>
      </c>
      <c r="I8" s="23" t="s">
        <v>62</v>
      </c>
      <c r="J8" s="14" t="s">
        <v>37</v>
      </c>
      <c r="K8" s="9" t="s">
        <v>34</v>
      </c>
      <c r="L8" s="21">
        <v>2000</v>
      </c>
    </row>
    <row r="9" spans="1:12">
      <c r="A9" s="25" t="s">
        <v>63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10">
        <f>SUM(L3:L8)</f>
        <v>33400</v>
      </c>
    </row>
  </sheetData>
  <mergeCells count="2">
    <mergeCell ref="A1:L1"/>
    <mergeCell ref="A9:K9"/>
  </mergeCells>
  <phoneticPr fontId="12" type="noConversion"/>
  <conditionalFormatting sqref="L3">
    <cfRule type="expression" dxfId="5" priority="12">
      <formula>AND(SUMPRODUCT(IFERROR(1*(($I$14:$I$214&amp;"x")=(L3&amp;"x")),0))+SUMPRODUCT(IFERROR(1*((#REF!&amp;"x")=(L3&amp;"x")),0))&gt;1,NOT(ISBLANK(L3)))</formula>
    </cfRule>
  </conditionalFormatting>
  <conditionalFormatting sqref="L4">
    <cfRule type="expression" dxfId="4" priority="11">
      <formula>AND(SUMPRODUCT(IFERROR(1*(($I$14:$I$214&amp;"x")=(L4&amp;"x")),0))+SUMPRODUCT(IFERROR(1*((#REF!&amp;"x")=(L4&amp;"x")),0))&gt;1,NOT(ISBLANK(L4)))</formula>
    </cfRule>
  </conditionalFormatting>
  <conditionalFormatting sqref="C5 K5:L5">
    <cfRule type="expression" dxfId="3" priority="7">
      <formula>AND(SUMPRODUCT(IFERROR(1*(($I$10:$I$208&amp;"x")=(C5&amp;"x")),0))+SUMPRODUCT(IFERROR(1*((#REF!&amp;"x")=(C5&amp;"x")),0))&gt;1,NOT(ISBLANK(C5)))</formula>
    </cfRule>
  </conditionalFormatting>
  <conditionalFormatting sqref="A6:A8 C6:C8 J7 K7:K8">
    <cfRule type="expression" dxfId="2" priority="1">
      <formula>AND(SUMPRODUCT(IFERROR(1*(($I$6:$I$193&amp;"x")=(A6&amp;"x")),0))+SUMPRODUCT(IFERROR(1*((#REF!&amp;"x")=(A6&amp;"x")),0))&gt;1,NOT(ISBLANK(A6)))</formula>
    </cfRule>
  </conditionalFormatting>
  <conditionalFormatting sqref="A3:A5">
    <cfRule type="expression" dxfId="1" priority="16">
      <formula>AND(SUMPRODUCT(IFERROR(1*(($I$9:$I$205&amp;"x")=(A3&amp;"x")),0))+SUMPRODUCT(IFERROR(1*((#REF!&amp;"x")=(A3&amp;"x")),0))&gt;1,NOT(ISBLANK(A3)))</formula>
    </cfRule>
  </conditionalFormatting>
  <conditionalFormatting sqref="C3:C4">
    <cfRule type="expression" dxfId="0" priority="10">
      <formula>AND(SUMPRODUCT(IFERROR(1*(($I$14:$I$214&amp;"x")=(C3&amp;"x")),0))+SUMPRODUCT(IFERROR(1*((#REF!&amp;"x")=(C3&amp;"x")),0))&gt;1,NOT(ISBLANK(C3)))</formula>
    </cfRule>
  </conditionalFormatting>
  <pageMargins left="0.7" right="0.7" top="0.75" bottom="0.75" header="0.3" footer="0.3"/>
  <pageSetup paperSize="9" scale="8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14"/>
  <sheetViews>
    <sheetView workbookViewId="0">
      <selection activeCell="A22" sqref="A22"/>
    </sheetView>
  </sheetViews>
  <sheetFormatPr defaultColWidth="9" defaultRowHeight="13.5"/>
  <cols>
    <col min="5" max="7" width="9.25"/>
    <col min="13" max="14" width="10.375"/>
    <col min="15" max="15" width="9.375"/>
    <col min="19" max="19" width="9.375"/>
  </cols>
  <sheetData>
    <row r="1" spans="1:12" ht="31.5">
      <c r="A1" s="34" t="s">
        <v>38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</row>
    <row r="2" spans="1:12" ht="14.25">
      <c r="A2" s="1"/>
      <c r="B2" s="35" t="s">
        <v>39</v>
      </c>
      <c r="C2" s="35"/>
      <c r="D2" s="35"/>
      <c r="E2" s="35"/>
      <c r="F2" s="35"/>
      <c r="G2" s="35"/>
      <c r="H2" s="2"/>
      <c r="I2" s="2"/>
      <c r="J2" s="36" t="s">
        <v>40</v>
      </c>
      <c r="K2" s="36"/>
      <c r="L2" s="36"/>
    </row>
    <row r="3" spans="1:12">
      <c r="A3" s="27" t="s">
        <v>1</v>
      </c>
      <c r="B3" s="27" t="s">
        <v>41</v>
      </c>
      <c r="C3" s="32" t="s">
        <v>42</v>
      </c>
      <c r="D3" s="27" t="s">
        <v>43</v>
      </c>
      <c r="E3" s="37" t="s">
        <v>44</v>
      </c>
      <c r="F3" s="38"/>
      <c r="G3" s="38"/>
      <c r="H3" s="38"/>
      <c r="I3" s="38"/>
      <c r="J3" s="38"/>
      <c r="K3" s="39"/>
      <c r="L3" s="27" t="s">
        <v>45</v>
      </c>
    </row>
    <row r="4" spans="1:12" ht="36">
      <c r="A4" s="27"/>
      <c r="B4" s="27"/>
      <c r="C4" s="33"/>
      <c r="D4" s="27"/>
      <c r="E4" s="3" t="s">
        <v>46</v>
      </c>
      <c r="F4" s="3" t="s">
        <v>47</v>
      </c>
      <c r="G4" s="3" t="s">
        <v>48</v>
      </c>
      <c r="H4" s="3" t="s">
        <v>49</v>
      </c>
      <c r="I4" s="3" t="s">
        <v>50</v>
      </c>
      <c r="J4" s="3" t="s">
        <v>51</v>
      </c>
      <c r="K4" s="3" t="s">
        <v>52</v>
      </c>
      <c r="L4" s="27"/>
    </row>
    <row r="5" spans="1:12" ht="14.25">
      <c r="A5" s="4"/>
      <c r="B5" s="5">
        <v>1</v>
      </c>
      <c r="C5" s="5">
        <v>2</v>
      </c>
      <c r="D5" s="5">
        <v>3</v>
      </c>
      <c r="E5" s="5">
        <v>4</v>
      </c>
      <c r="F5" s="5">
        <v>5</v>
      </c>
      <c r="G5" s="5">
        <v>6</v>
      </c>
      <c r="H5" s="5">
        <v>7</v>
      </c>
      <c r="I5" s="5">
        <v>8</v>
      </c>
      <c r="J5" s="5">
        <v>9</v>
      </c>
      <c r="K5" s="5">
        <v>10</v>
      </c>
      <c r="L5" s="5">
        <v>11</v>
      </c>
    </row>
    <row r="6" spans="1:12">
      <c r="A6" s="28">
        <v>1</v>
      </c>
      <c r="B6" s="5"/>
      <c r="C6" s="5" t="s">
        <v>20</v>
      </c>
      <c r="D6" s="5" t="s">
        <v>20</v>
      </c>
      <c r="E6" s="5">
        <v>67513.48</v>
      </c>
      <c r="F6" s="5">
        <f t="shared" ref="F6:F11" si="0">G6+H6+I6+J6</f>
        <v>27826.68</v>
      </c>
      <c r="G6" s="5">
        <f t="shared" ref="G6:G11" si="1">E6-H6-K6</f>
        <v>19117.98</v>
      </c>
      <c r="H6" s="5">
        <v>8000</v>
      </c>
      <c r="I6" s="5">
        <v>708.7</v>
      </c>
      <c r="J6" s="5"/>
      <c r="K6" s="5">
        <v>40395.5</v>
      </c>
      <c r="L6" s="5"/>
    </row>
    <row r="7" spans="1:12">
      <c r="A7" s="28"/>
      <c r="B7" s="5"/>
      <c r="C7" s="5" t="s">
        <v>20</v>
      </c>
      <c r="D7" s="5" t="s">
        <v>20</v>
      </c>
      <c r="E7" s="5">
        <v>3979.98</v>
      </c>
      <c r="F7" s="5">
        <f t="shared" si="0"/>
        <v>677</v>
      </c>
      <c r="G7" s="5">
        <f t="shared" si="1"/>
        <v>377</v>
      </c>
      <c r="H7" s="5">
        <v>300</v>
      </c>
      <c r="I7" s="5"/>
      <c r="J7" s="5"/>
      <c r="K7" s="5">
        <v>3302.98</v>
      </c>
      <c r="L7" s="5"/>
    </row>
    <row r="8" spans="1:12">
      <c r="A8" s="28"/>
      <c r="B8" s="40" t="s">
        <v>53</v>
      </c>
      <c r="C8" s="41"/>
      <c r="D8" s="42"/>
      <c r="E8" s="5">
        <f>SUM(E6:E7)</f>
        <v>71493.460000000006</v>
      </c>
      <c r="F8" s="5">
        <f>SUM(F6:F7)</f>
        <v>28503.68</v>
      </c>
      <c r="G8" s="5">
        <f>SUM(G6:G7)</f>
        <v>19494.98</v>
      </c>
      <c r="H8" s="5">
        <f>SUM(H6:H7)</f>
        <v>8300</v>
      </c>
      <c r="I8" s="5">
        <f>SUM(I6:I7)</f>
        <v>708.7</v>
      </c>
      <c r="J8" s="5"/>
      <c r="K8" s="5">
        <f>SUM(K6:K7)</f>
        <v>43698.48</v>
      </c>
      <c r="L8" s="5"/>
    </row>
    <row r="9" spans="1:12">
      <c r="A9" s="29">
        <v>2</v>
      </c>
      <c r="B9" s="5"/>
      <c r="C9" s="5" t="s">
        <v>25</v>
      </c>
      <c r="D9" s="5" t="s">
        <v>25</v>
      </c>
      <c r="E9" s="5">
        <v>8957.8799999999992</v>
      </c>
      <c r="F9" s="5">
        <f t="shared" si="0"/>
        <v>6913.93</v>
      </c>
      <c r="G9" s="5">
        <f t="shared" si="1"/>
        <v>5083.07</v>
      </c>
      <c r="H9" s="5">
        <v>1830.86</v>
      </c>
      <c r="I9" s="5"/>
      <c r="J9" s="5"/>
      <c r="K9" s="5">
        <v>2043.95</v>
      </c>
      <c r="L9" s="5"/>
    </row>
    <row r="10" spans="1:12">
      <c r="A10" s="30"/>
      <c r="B10" s="5"/>
      <c r="C10" s="5" t="s">
        <v>25</v>
      </c>
      <c r="D10" s="5" t="s">
        <v>25</v>
      </c>
      <c r="E10" s="5">
        <v>14396.84</v>
      </c>
      <c r="F10" s="5">
        <f t="shared" si="0"/>
        <v>11138.6</v>
      </c>
      <c r="G10" s="5">
        <f t="shared" si="1"/>
        <v>8199.3799999999992</v>
      </c>
      <c r="H10" s="5">
        <v>2939.22</v>
      </c>
      <c r="I10" s="5"/>
      <c r="J10" s="5"/>
      <c r="K10" s="5">
        <v>3258.24</v>
      </c>
      <c r="L10" s="5"/>
    </row>
    <row r="11" spans="1:12">
      <c r="A11" s="30"/>
      <c r="B11" s="5"/>
      <c r="C11" s="5" t="s">
        <v>25</v>
      </c>
      <c r="D11" s="5" t="s">
        <v>25</v>
      </c>
      <c r="E11" s="5">
        <v>3774.94</v>
      </c>
      <c r="F11" s="5">
        <f t="shared" si="0"/>
        <v>1814</v>
      </c>
      <c r="G11" s="5">
        <f t="shared" si="1"/>
        <v>1514</v>
      </c>
      <c r="H11" s="5">
        <v>300</v>
      </c>
      <c r="I11" s="5"/>
      <c r="J11" s="5"/>
      <c r="K11" s="5">
        <v>1960.94</v>
      </c>
      <c r="L11" s="5"/>
    </row>
    <row r="12" spans="1:12">
      <c r="A12" s="31"/>
      <c r="B12" s="5"/>
      <c r="C12" s="5"/>
      <c r="D12" s="5"/>
      <c r="E12" s="5">
        <f>SUM(E9:E11)</f>
        <v>27129.66</v>
      </c>
      <c r="F12" s="5">
        <f>SUM(F9:F11)</f>
        <v>19866.53</v>
      </c>
      <c r="G12" s="5">
        <f>SUM(G9:G11)</f>
        <v>14796.45</v>
      </c>
      <c r="H12" s="5">
        <f>SUM(H9:H11)</f>
        <v>5070.08</v>
      </c>
      <c r="I12" s="5"/>
      <c r="J12" s="5"/>
      <c r="K12" s="5">
        <f>SUM(K9:K11)</f>
        <v>7263.13</v>
      </c>
      <c r="L12" s="5"/>
    </row>
    <row r="13" spans="1:12" ht="14.25">
      <c r="A13" s="1"/>
      <c r="B13" s="1"/>
      <c r="C13" s="1"/>
      <c r="D13" s="1" t="s">
        <v>54</v>
      </c>
      <c r="E13" s="1"/>
      <c r="F13" s="1"/>
      <c r="G13" s="1"/>
      <c r="H13" s="1"/>
      <c r="I13" s="1"/>
      <c r="J13" s="1" t="s">
        <v>55</v>
      </c>
      <c r="K13" s="1"/>
      <c r="L13" s="1"/>
    </row>
    <row r="14" spans="1:12" ht="14.25">
      <c r="A14" s="6"/>
      <c r="B14" s="26" t="s">
        <v>56</v>
      </c>
      <c r="C14" s="26"/>
      <c r="D14" s="26"/>
      <c r="E14" s="26"/>
      <c r="F14" s="26"/>
      <c r="G14" s="26"/>
      <c r="H14" s="26"/>
      <c r="I14" s="26"/>
      <c r="J14" s="26"/>
      <c r="K14" s="26"/>
      <c r="L14" s="26"/>
    </row>
  </sheetData>
  <mergeCells count="13">
    <mergeCell ref="A1:L1"/>
    <mergeCell ref="B2:G2"/>
    <mergeCell ref="J2:L2"/>
    <mergeCell ref="E3:K3"/>
    <mergeCell ref="B8:D8"/>
    <mergeCell ref="B14:L14"/>
    <mergeCell ref="A3:A4"/>
    <mergeCell ref="A6:A8"/>
    <mergeCell ref="A9:A12"/>
    <mergeCell ref="B3:B4"/>
    <mergeCell ref="C3:C4"/>
    <mergeCell ref="D3:D4"/>
    <mergeCell ref="L3:L4"/>
  </mergeCells>
  <phoneticPr fontId="12" type="noConversion"/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10</vt:lpstr>
      <vt:lpstr>Sheet1</vt:lpstr>
      <vt:lpstr>'10'!Print_Area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2024-10-11T12:27:00Z</dcterms:created>
  <dcterms:modified xsi:type="dcterms:W3CDTF">2025-11-04T02:32:57Z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5AF756F48C0E469B8BE1CF68EB43420D_12</vt:lpwstr>
  </property>
</Properties>
</file>